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740" activeTab="3"/>
  </bookViews>
  <sheets>
    <sheet name="Детский сад" sheetId="1" r:id="rId1"/>
    <sheet name="Лист2" sheetId="2" r:id="rId2"/>
    <sheet name="Лист3" sheetId="3" r:id="rId3"/>
    <sheet name="Информация о подписи" sheetId="4" r:id="rId4"/>
  </sheets>
  <definedNames/>
  <calcPr fullCalcOnLoad="1"/>
</workbook>
</file>

<file path=xl/sharedStrings.xml><?xml version="1.0" encoding="utf-8"?>
<sst xmlns="http://schemas.openxmlformats.org/spreadsheetml/2006/main" count="715" uniqueCount="310">
  <si>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</si>
  <si>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</si>
  <si>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</si>
  <si>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</si>
  <si>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</si>
  <si>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</si>
  <si>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</si>
  <si>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День 1</t>
  </si>
  <si>
    <t>ЗАВТРАК</t>
  </si>
  <si>
    <t>416</t>
  </si>
  <si>
    <t>Каша манная молочная</t>
  </si>
  <si>
    <t>Крупа манная</t>
  </si>
  <si>
    <t>Масло сливочное</t>
  </si>
  <si>
    <t>Сахарный песок</t>
  </si>
  <si>
    <t>Соль пищевая йодированная</t>
  </si>
  <si>
    <t>Вода</t>
  </si>
  <si>
    <t>Молоко пастеризованное, 2,5% жирности</t>
  </si>
  <si>
    <t>1</t>
  </si>
  <si>
    <t>Бутерброд с маслом</t>
  </si>
  <si>
    <t>40</t>
  </si>
  <si>
    <t>Хлеб пшеничный</t>
  </si>
  <si>
    <t>397</t>
  </si>
  <si>
    <t>Какао на молоке</t>
  </si>
  <si>
    <t>Какао-порошок</t>
  </si>
  <si>
    <t>ИТОГО ЗА ЗАВТРАК</t>
  </si>
  <si>
    <t>ЗАВТРАК 2</t>
  </si>
  <si>
    <t>401.5</t>
  </si>
  <si>
    <t>Напиток Снежок</t>
  </si>
  <si>
    <t>Напиток "Снежок" 2,5% жирности</t>
  </si>
  <si>
    <t>ИТОГО ЗА ЗАВТРАК 2</t>
  </si>
  <si>
    <t>ОБЕД</t>
  </si>
  <si>
    <t>33</t>
  </si>
  <si>
    <t>Салат "Минутка"</t>
  </si>
  <si>
    <t>50</t>
  </si>
  <si>
    <t>Свекла</t>
  </si>
  <si>
    <t>Чеснок</t>
  </si>
  <si>
    <t>Масло растительное</t>
  </si>
  <si>
    <t>76</t>
  </si>
  <si>
    <t>Рассольник "Ленинградский"</t>
  </si>
  <si>
    <t>Морковь, красная</t>
  </si>
  <si>
    <t>Сметана 15,0% жирности</t>
  </si>
  <si>
    <t>Говядина 1 кат.</t>
  </si>
  <si>
    <t>Лук репчатый</t>
  </si>
  <si>
    <t>Огурец соленый</t>
  </si>
  <si>
    <t>Крупа перловая</t>
  </si>
  <si>
    <t>Картофель</t>
  </si>
  <si>
    <t>Томат-паста</t>
  </si>
  <si>
    <t>122</t>
  </si>
  <si>
    <t>Компот из сухофруктов</t>
  </si>
  <si>
    <t>Абрикосы сушеные (Курага)</t>
  </si>
  <si>
    <t>700</t>
  </si>
  <si>
    <t>Хлеб ржаной</t>
  </si>
  <si>
    <t>45</t>
  </si>
  <si>
    <t>93</t>
  </si>
  <si>
    <t>Печень в соусе</t>
  </si>
  <si>
    <t>Печень говяжья</t>
  </si>
  <si>
    <t>Мука пшеничная</t>
  </si>
  <si>
    <t>321</t>
  </si>
  <si>
    <t>Пюре картофельное</t>
  </si>
  <si>
    <t>ИТОГО ЗА ОБЕД</t>
  </si>
  <si>
    <t>УПЛОТНЕННЫЙ ПОЛДНИК</t>
  </si>
  <si>
    <t>393</t>
  </si>
  <si>
    <t>Чай с лимоном</t>
  </si>
  <si>
    <t>Чай черный</t>
  </si>
  <si>
    <t>Лимон</t>
  </si>
  <si>
    <t>701</t>
  </si>
  <si>
    <t>361</t>
  </si>
  <si>
    <t>Соус ягодный</t>
  </si>
  <si>
    <t>30</t>
  </si>
  <si>
    <t>Крахмал картофельный</t>
  </si>
  <si>
    <t>Повидло</t>
  </si>
  <si>
    <t>368а</t>
  </si>
  <si>
    <t>Плоды и ягоды свежие</t>
  </si>
  <si>
    <t>Яблоки</t>
  </si>
  <si>
    <t>231</t>
  </si>
  <si>
    <t>Сырники из творога</t>
  </si>
  <si>
    <t>Творог</t>
  </si>
  <si>
    <t>Яйцо</t>
  </si>
  <si>
    <t>ИТОГО ЗА УПЛОТНЕННЫЙ ПОЛДНИК</t>
  </si>
  <si>
    <t>ИТОГО ЗА ДЕНЬ:</t>
  </si>
  <si>
    <t>День 2</t>
  </si>
  <si>
    <t>395</t>
  </si>
  <si>
    <t>Кофейный напиток на молоке</t>
  </si>
  <si>
    <t>Кофейный напиток</t>
  </si>
  <si>
    <t>200</t>
  </si>
  <si>
    <t>Каша молочная "Дружба"</t>
  </si>
  <si>
    <t>Рис</t>
  </si>
  <si>
    <t>Пшено</t>
  </si>
  <si>
    <t>3</t>
  </si>
  <si>
    <t>Бутерброды с маслом и сыром</t>
  </si>
  <si>
    <t>Сыр твердый</t>
  </si>
  <si>
    <t>401</t>
  </si>
  <si>
    <t>Кефир</t>
  </si>
  <si>
    <t>Кефир 2,5% жирности</t>
  </si>
  <si>
    <t>702.2</t>
  </si>
  <si>
    <t>Печенье сахарное</t>
  </si>
  <si>
    <t>Печенье сахарное из муки первого сорта</t>
  </si>
  <si>
    <t>85</t>
  </si>
  <si>
    <t>Суп с клецками</t>
  </si>
  <si>
    <t>Курица, 1 категории</t>
  </si>
  <si>
    <t>14</t>
  </si>
  <si>
    <t>Салат "Летний"</t>
  </si>
  <si>
    <t>Перец сладкий</t>
  </si>
  <si>
    <t>Помидоры (томаты)</t>
  </si>
  <si>
    <t>399.4</t>
  </si>
  <si>
    <t>Сок фруктовый</t>
  </si>
  <si>
    <t>Сок яблочный</t>
  </si>
  <si>
    <t>269</t>
  </si>
  <si>
    <t>Пудинг рыбный запеченный</t>
  </si>
  <si>
    <t>Филе минтая</t>
  </si>
  <si>
    <t>372</t>
  </si>
  <si>
    <t>Компот из свежих фруктов</t>
  </si>
  <si>
    <t>Груша</t>
  </si>
  <si>
    <t>304</t>
  </si>
  <si>
    <t>Плов</t>
  </si>
  <si>
    <t>138</t>
  </si>
  <si>
    <t>Пирожок печеный с капустой</t>
  </si>
  <si>
    <t>60</t>
  </si>
  <si>
    <t>Капуста белокочанная</t>
  </si>
  <si>
    <t>Дрожжи хлебопекарные</t>
  </si>
  <si>
    <t>День 3</t>
  </si>
  <si>
    <t>394</t>
  </si>
  <si>
    <t>Чай с молоком</t>
  </si>
  <si>
    <t>185.11а</t>
  </si>
  <si>
    <t>Каша молочная гречневая</t>
  </si>
  <si>
    <t>Гречневая крупа ядрица</t>
  </si>
  <si>
    <t>53</t>
  </si>
  <si>
    <t>Икра кабачковая</t>
  </si>
  <si>
    <t>Кабачок</t>
  </si>
  <si>
    <t>282</t>
  </si>
  <si>
    <t>Котлета "Домашняя"</t>
  </si>
  <si>
    <t>125</t>
  </si>
  <si>
    <t>Картофель отварной</t>
  </si>
  <si>
    <t>392</t>
  </si>
  <si>
    <t>Чай с сахаром</t>
  </si>
  <si>
    <t>67</t>
  </si>
  <si>
    <t>Щи "Русские"</t>
  </si>
  <si>
    <t>235</t>
  </si>
  <si>
    <t>Творожный пудинг</t>
  </si>
  <si>
    <t>115</t>
  </si>
  <si>
    <t>Соус сметанный</t>
  </si>
  <si>
    <t>25</t>
  </si>
  <si>
    <t>№ п/п</t>
  </si>
  <si>
    <t>Выборка продуктов по меню для категории "Детский сад"</t>
  </si>
  <si>
    <t>Ед.изм.</t>
  </si>
  <si>
    <t>кг</t>
  </si>
  <si>
    <t>л</t>
  </si>
  <si>
    <t>г</t>
  </si>
  <si>
    <t>шт (яйца)</t>
  </si>
  <si>
    <t>День 4</t>
  </si>
  <si>
    <t>Макароны из муки в/с</t>
  </si>
  <si>
    <t>213</t>
  </si>
  <si>
    <t>Яйцо вареное</t>
  </si>
  <si>
    <t>401.3</t>
  </si>
  <si>
    <t>Ряженка</t>
  </si>
  <si>
    <t>Ряженка 2,5% жирности</t>
  </si>
  <si>
    <t>5</t>
  </si>
  <si>
    <t>Вафля</t>
  </si>
  <si>
    <t>Вафли</t>
  </si>
  <si>
    <t>256</t>
  </si>
  <si>
    <t>Котлета "Любительская"</t>
  </si>
  <si>
    <t>58</t>
  </si>
  <si>
    <t>Рис отварной с овощами</t>
  </si>
  <si>
    <t>83</t>
  </si>
  <si>
    <t>Суп с мясными фрикадельками</t>
  </si>
  <si>
    <t>370</t>
  </si>
  <si>
    <t>Азу</t>
  </si>
  <si>
    <t>463</t>
  </si>
  <si>
    <t>Ватрушка с повидлом</t>
  </si>
  <si>
    <t>День 5</t>
  </si>
  <si>
    <t>185.3а</t>
  </si>
  <si>
    <t>Каша молочная геркулесовая</t>
  </si>
  <si>
    <t>Овсяные хлопья "Геркулес"</t>
  </si>
  <si>
    <t>Смесь сухофруктов</t>
  </si>
  <si>
    <t>1004</t>
  </si>
  <si>
    <t>293</t>
  </si>
  <si>
    <t>Птица в соусе</t>
  </si>
  <si>
    <t>414</t>
  </si>
  <si>
    <t>Каша гречневая</t>
  </si>
  <si>
    <t>136</t>
  </si>
  <si>
    <t>Свекольник</t>
  </si>
  <si>
    <t>295</t>
  </si>
  <si>
    <t>344</t>
  </si>
  <si>
    <t>Рагу овощное</t>
  </si>
  <si>
    <t>День 6</t>
  </si>
  <si>
    <t>1001</t>
  </si>
  <si>
    <t>Каша молочная кукурузная</t>
  </si>
  <si>
    <t>Кукурузная крупа</t>
  </si>
  <si>
    <t>1002</t>
  </si>
  <si>
    <t>Салат "Деревенский"</t>
  </si>
  <si>
    <t>Горошек зеленый. Консервы</t>
  </si>
  <si>
    <t>Квашеная капуста</t>
  </si>
  <si>
    <t>87</t>
  </si>
  <si>
    <t>Суп-уха</t>
  </si>
  <si>
    <t>276</t>
  </si>
  <si>
    <t>Жаркое по-домашнему</t>
  </si>
  <si>
    <t>16/5</t>
  </si>
  <si>
    <t>Творожная запеканка</t>
  </si>
  <si>
    <t>День 7</t>
  </si>
  <si>
    <t>215</t>
  </si>
  <si>
    <t>Омлет натуральный</t>
  </si>
  <si>
    <t>Бутерброд с сыром</t>
  </si>
  <si>
    <t>401.6</t>
  </si>
  <si>
    <t>Варенец</t>
  </si>
  <si>
    <t>Варенец 2,5% жирности</t>
  </si>
  <si>
    <t>247</t>
  </si>
  <si>
    <t>Рыба, тушенная с овощами</t>
  </si>
  <si>
    <t>376к</t>
  </si>
  <si>
    <t>Компот из кураги</t>
  </si>
  <si>
    <t>Винегрет овощной</t>
  </si>
  <si>
    <t>205</t>
  </si>
  <si>
    <t>Макароны отварные</t>
  </si>
  <si>
    <t>1006</t>
  </si>
  <si>
    <t>Суп "Волна"</t>
  </si>
  <si>
    <t>1005</t>
  </si>
  <si>
    <t>Капуста, тушенная с мясом</t>
  </si>
  <si>
    <t>1000</t>
  </si>
  <si>
    <t>Пирожок печенный с яблоком</t>
  </si>
  <si>
    <t>День 8</t>
  </si>
  <si>
    <t>185.1а</t>
  </si>
  <si>
    <t>Каша молочная рисовая</t>
  </si>
  <si>
    <t>Салат "Витаминный"</t>
  </si>
  <si>
    <t>4/2</t>
  </si>
  <si>
    <t>Морская капуста</t>
  </si>
  <si>
    <t>1003</t>
  </si>
  <si>
    <t>Оладьи из печени</t>
  </si>
  <si>
    <t>230</t>
  </si>
  <si>
    <t>Ленивые вареники</t>
  </si>
  <si>
    <t>43</t>
  </si>
  <si>
    <t>Салат "Фруктовый"</t>
  </si>
  <si>
    <t>Апельсин</t>
  </si>
  <si>
    <t>День 9</t>
  </si>
  <si>
    <t>185</t>
  </si>
  <si>
    <t>Каша молочная пшеничная</t>
  </si>
  <si>
    <t>Крупа пшеничная</t>
  </si>
  <si>
    <t>92</t>
  </si>
  <si>
    <t>Голубцы ленивые</t>
  </si>
  <si>
    <t>1012</t>
  </si>
  <si>
    <t>Огурец свежий</t>
  </si>
  <si>
    <t>162</t>
  </si>
  <si>
    <t>Суп-лапша домашняя</t>
  </si>
  <si>
    <t>Сельдь с/с</t>
  </si>
  <si>
    <t>440</t>
  </si>
  <si>
    <t>Сложный гарнир</t>
  </si>
  <si>
    <t>436</t>
  </si>
  <si>
    <t>Напиток лимонный</t>
  </si>
  <si>
    <t>479</t>
  </si>
  <si>
    <t>Булочка молочная</t>
  </si>
  <si>
    <t>День 10</t>
  </si>
  <si>
    <t>185.8</t>
  </si>
  <si>
    <t>Каша молочная ячневая</t>
  </si>
  <si>
    <t>Крупа ячневая</t>
  </si>
  <si>
    <t>9/10</t>
  </si>
  <si>
    <t>Кисель из кураги</t>
  </si>
  <si>
    <t>15</t>
  </si>
  <si>
    <t>99</t>
  </si>
  <si>
    <t>Суп гороховый с гренками</t>
  </si>
  <si>
    <t>Горох шлифованный</t>
  </si>
  <si>
    <t>294</t>
  </si>
  <si>
    <t>Запеканка из печени с рисом</t>
  </si>
  <si>
    <t>250</t>
  </si>
  <si>
    <t>Рыба, запеченная с картофелем "По-русски"</t>
  </si>
  <si>
    <t>ИТОГО ЗА ВЕСЬ ПЕРИОД:</t>
  </si>
  <si>
    <t>Среднее значение за период</t>
  </si>
  <si>
    <t>Белки</t>
  </si>
  <si>
    <t>Жиры</t>
  </si>
  <si>
    <t>Углеводы</t>
  </si>
  <si>
    <t>Меню приготавливаемых блюд</t>
  </si>
  <si>
    <t>Брутто за весь период</t>
  </si>
  <si>
    <t>Нетто за весь период</t>
  </si>
  <si>
    <t>УТВЕРЖДАЮ</t>
  </si>
  <si>
    <t>Икра баклажанная</t>
  </si>
  <si>
    <t>Икра баклажанная (промышленного производства)</t>
  </si>
  <si>
    <t>Помидор порциями</t>
  </si>
  <si>
    <t>Огурец порциями</t>
  </si>
  <si>
    <t>Салат из помидоров и огурцов</t>
  </si>
  <si>
    <t xml:space="preserve">Борщ </t>
  </si>
  <si>
    <t>Мясной рулет с яйцом (зразы)</t>
  </si>
  <si>
    <t>Суп молочный с макаронными изделиями</t>
  </si>
  <si>
    <t>Компот из  сухофруктов</t>
  </si>
  <si>
    <t>3,24</t>
  </si>
  <si>
    <t>ИТОГО ЗА  ПЕРИОД 5 дней:</t>
  </si>
  <si>
    <t>ПРОЕКТ</t>
  </si>
  <si>
    <t>Усурийского городского округа</t>
  </si>
  <si>
    <t>Режим функционирования:</t>
  </si>
  <si>
    <t>10,5 часов</t>
  </si>
  <si>
    <t>Представитель разработчика Долиновская Наталья Николаевна ____________ тел.32 66 97</t>
  </si>
  <si>
    <t>Дети от 1,5 до 3-х лет</t>
  </si>
  <si>
    <t>Н.В.Вострионова</t>
  </si>
  <si>
    <t>Заведующий МБДОУ "ЦРР-</t>
  </si>
  <si>
    <t>17.10.2022г.</t>
  </si>
  <si>
    <t>детский сад №4" г. Уссурийска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</si>
  <si>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</si>
  <si>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</si>
  <si>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</si>
  <si>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</si>
  <si>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</si>
  <si>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</si>
  <si>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</si>
  <si>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Вострионова Наталья Владимировна, Вострионова, Наталья Владимировна, detsad_4_ussur@mail.ru, 251106757456, 04559770191, МУНИЦИПАЛЬНОЕ БЮДЖЕТНОЕ ДОШКОЛЬНОЕ ОБРАЗОВАТЕЛЬНОЕ УЧРЕЖДЕНИЕ "ЦЕНТР РАЗВИТИЯ РЕБЕНКА - ДЕТСКИЙ САД № 4" Г.УССУРИЙСКА УССУРИЙСКОГО ГОРОДСКОГО ОКРУГА, Заведующий, Уссурийск, Приморский край, RU</t>
  </si>
  <si>
    <t>Издатель</t>
  </si>
  <si>
    <t>Казначейство России, Казначейство России, RU, г. Москва, Большой Златоустинский переулок, д. 6, строение 1, 1047797019830, 7710568760, 77 Москва, uc_fk@roskazna.ru</t>
  </si>
  <si>
    <t>Серийный номер</t>
  </si>
  <si>
    <t>5DFD64E0AE9AEF256CAE6772948028B2</t>
  </si>
  <si>
    <t>Сертификат действителен с</t>
  </si>
  <si>
    <t>21.10.2022 11:28:00 UTC+10</t>
  </si>
  <si>
    <t>Сертификат действителен до</t>
  </si>
  <si>
    <t>14.01.2024 11:28:00 UTC+10</t>
  </si>
  <si>
    <t>Дата и время создания ЭП</t>
  </si>
  <si>
    <t>22.08.2023 15:31:35 UTC+10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</si>
</sst>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i/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i/>
      <sz val="14"/>
      <name val="Arial Cyr"/>
      <family val="0"/>
    </font>
    <font>
      <sz val="12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174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right" vertical="center" wrapText="1"/>
    </xf>
    <xf numFmtId="0" fontId="5" fillId="0" borderId="13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7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1" fontId="9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8" fillId="0" borderId="0" xfId="0" applyFont="1" applyAlignment="1">
      <alignment horizontal="right"/>
    </xf>
    <xf numFmtId="1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0" borderId="19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5" fillId="0" borderId="14" xfId="0" applyFont="1" applyBorder="1" applyAlignment="1" quotePrefix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4" fontId="5" fillId="0" borderId="15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13" xfId="0" applyFont="1" applyBorder="1" applyAlignment="1">
      <alignment horizontal="right"/>
    </xf>
    <xf numFmtId="0" fontId="11" fillId="0" borderId="16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175" fontId="5" fillId="0" borderId="14" xfId="0" applyNumberFormat="1" applyFont="1" applyFill="1" applyBorder="1" applyAlignment="1" quotePrefix="1">
      <alignment horizontal="right" vertical="center"/>
    </xf>
    <xf numFmtId="1" fontId="5" fillId="0" borderId="14" xfId="0" applyNumberFormat="1" applyFont="1" applyFill="1" applyBorder="1" applyAlignment="1" quotePrefix="1">
      <alignment horizontal="right" vertical="center"/>
    </xf>
    <xf numFmtId="175" fontId="5" fillId="0" borderId="13" xfId="0" applyNumberFormat="1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13" xfId="0" applyFont="1" applyFill="1" applyBorder="1" applyAlignment="1">
      <alignment horizontal="right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right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right"/>
    </xf>
    <xf numFmtId="0" fontId="9" fillId="0" borderId="2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26" xfId="0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/>
    </xf>
    <xf numFmtId="0" fontId="5" fillId="0" borderId="14" xfId="0" applyFont="1" applyBorder="1" applyAlignment="1">
      <alignment/>
    </xf>
    <xf numFmtId="1" fontId="9" fillId="0" borderId="0" xfId="0" applyNumberFormat="1" applyFont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11" fillId="0" borderId="35" xfId="0" applyNumberFormat="1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7" xfId="0" applyBorder="1" applyAlignment="1">
      <alignment wrapText="1"/>
    </xf>
    <xf numFmtId="0" fontId="0" fillId="0" borderId="0" xfId="0" applyBorder="1" applyAlignment="1">
      <alignment wrapText="1"/>
    </xf>
    <xf numFmtId="0" fontId="36" fillId="0" borderId="38" xfId="0" applyFont="1" applyBorder="1" applyAlignment="1">
      <alignment horizontal="center" wrapText="1"/>
    </xf>
    <xf numFmtId="0" fontId="36" fillId="0" borderId="39" xfId="0" applyFont="1" applyBorder="1" applyAlignment="1">
      <alignment horizontal="center" wrapText="1"/>
    </xf>
    <xf numFmtId="0" fontId="36" fillId="0" borderId="40" xfId="0" applyFont="1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6" xfId="0" applyBorder="1" applyAlignment="1">
      <alignment wrapText="1"/>
    </xf>
    <xf numFmtId="0" fontId="36" fillId="0" borderId="37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6" fillId="0" borderId="26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3"/>
  <sheetViews>
    <sheetView view="pageBreakPreview" zoomScaleSheetLayoutView="100" workbookViewId="0" topLeftCell="A227">
      <selection activeCell="H10" sqref="H10"/>
    </sheetView>
  </sheetViews>
  <sheetFormatPr defaultColWidth="9.00390625" defaultRowHeight="12.75"/>
  <cols>
    <col min="1" max="1" width="34.125" style="1" customWidth="1"/>
    <col min="2" max="2" width="41.75390625" style="1" customWidth="1"/>
    <col min="3" max="6" width="10.75390625" style="1" customWidth="1"/>
    <col min="7" max="7" width="17.00390625" style="1" customWidth="1"/>
    <col min="8" max="8" width="24.625" style="1" customWidth="1"/>
    <col min="9" max="9" width="9.25390625" style="1" hidden="1" customWidth="1"/>
    <col min="10" max="11" width="7.75390625" style="1" customWidth="1"/>
    <col min="12" max="16384" width="9.125" style="1" customWidth="1"/>
  </cols>
  <sheetData>
    <row r="1" spans="2:8" ht="18.75">
      <c r="B1" s="16"/>
      <c r="H1" s="37" t="s">
        <v>282</v>
      </c>
    </row>
    <row r="2" spans="2:9" ht="18">
      <c r="B2" s="10"/>
      <c r="E2" s="10"/>
      <c r="F2" s="10"/>
      <c r="G2" s="145" t="s">
        <v>270</v>
      </c>
      <c r="H2" s="145"/>
      <c r="I2" s="24"/>
    </row>
    <row r="3" spans="2:9" ht="18.75">
      <c r="B3" s="23"/>
      <c r="E3" s="10"/>
      <c r="F3" s="10"/>
      <c r="G3" s="33" t="s">
        <v>289</v>
      </c>
      <c r="H3" s="34"/>
      <c r="I3" s="24"/>
    </row>
    <row r="4" spans="2:15" ht="18.75" customHeight="1">
      <c r="B4" s="23"/>
      <c r="E4" s="10"/>
      <c r="F4" s="10"/>
      <c r="G4" s="145" t="s">
        <v>291</v>
      </c>
      <c r="H4" s="145"/>
      <c r="I4" s="145"/>
      <c r="J4" s="145"/>
      <c r="K4" s="145"/>
      <c r="L4" s="145"/>
      <c r="M4" s="145"/>
      <c r="N4" s="145"/>
      <c r="O4" s="145"/>
    </row>
    <row r="5" spans="7:9" ht="18">
      <c r="G5" s="146" t="s">
        <v>283</v>
      </c>
      <c r="H5" s="146"/>
      <c r="I5" s="20"/>
    </row>
    <row r="6" spans="7:9" ht="15" customHeight="1">
      <c r="G6" s="96"/>
      <c r="H6" s="97" t="s">
        <v>288</v>
      </c>
      <c r="I6" s="20"/>
    </row>
    <row r="7" spans="7:9" ht="18">
      <c r="G7" s="36" t="s">
        <v>290</v>
      </c>
      <c r="H7" s="35"/>
      <c r="I7" s="20"/>
    </row>
    <row r="8" spans="7:9" ht="15">
      <c r="G8" s="24"/>
      <c r="H8" s="20"/>
      <c r="I8" s="20"/>
    </row>
    <row r="9" spans="7:9" ht="15">
      <c r="G9" s="24"/>
      <c r="H9" s="20"/>
      <c r="I9" s="20"/>
    </row>
    <row r="10" spans="7:9" ht="15">
      <c r="G10" s="24"/>
      <c r="H10" s="20"/>
      <c r="I10" s="20"/>
    </row>
    <row r="11" spans="1:9" s="12" customFormat="1" ht="18">
      <c r="A11" s="104" t="s">
        <v>267</v>
      </c>
      <c r="B11" s="104"/>
      <c r="C11" s="104"/>
      <c r="D11" s="104"/>
      <c r="E11" s="104"/>
      <c r="F11" s="104"/>
      <c r="G11" s="104"/>
      <c r="H11" s="104"/>
      <c r="I11" s="104"/>
    </row>
    <row r="12" spans="1:9" s="12" customFormat="1" ht="18">
      <c r="A12" s="25"/>
      <c r="B12" s="25"/>
      <c r="C12" s="25"/>
      <c r="D12" s="25"/>
      <c r="E12" s="25"/>
      <c r="F12" s="25"/>
      <c r="G12" s="25"/>
      <c r="H12" s="25"/>
      <c r="I12" s="25"/>
    </row>
    <row r="13" spans="1:9" s="12" customFormat="1" ht="18">
      <c r="A13" s="25"/>
      <c r="B13" s="25"/>
      <c r="C13" s="25"/>
      <c r="D13" s="25"/>
      <c r="E13" s="25"/>
      <c r="F13" s="25"/>
      <c r="G13" s="25"/>
      <c r="H13" s="25"/>
      <c r="I13" s="25"/>
    </row>
    <row r="14" spans="1:8" s="12" customFormat="1" ht="12.75">
      <c r="A14" s="14"/>
      <c r="C14" s="11"/>
      <c r="D14" s="13"/>
      <c r="E14" s="13"/>
      <c r="F14" s="13"/>
      <c r="G14" s="13"/>
      <c r="H14" s="13"/>
    </row>
    <row r="15" spans="1:9" s="12" customFormat="1" ht="18">
      <c r="A15" s="38" t="s">
        <v>4</v>
      </c>
      <c r="B15" s="39" t="s">
        <v>287</v>
      </c>
      <c r="C15" s="27"/>
      <c r="D15" s="28"/>
      <c r="E15" s="28"/>
      <c r="F15" s="28"/>
      <c r="G15" s="28"/>
      <c r="H15" s="28"/>
      <c r="I15" s="26"/>
    </row>
    <row r="16" spans="1:9" s="12" customFormat="1" ht="18">
      <c r="A16" s="38"/>
      <c r="B16" s="39"/>
      <c r="C16" s="27"/>
      <c r="D16" s="28"/>
      <c r="E16" s="28"/>
      <c r="F16" s="28"/>
      <c r="G16" s="28"/>
      <c r="H16" s="28"/>
      <c r="I16" s="26"/>
    </row>
    <row r="17" spans="1:9" s="12" customFormat="1" ht="36.75" thickBot="1">
      <c r="A17" s="38" t="s">
        <v>284</v>
      </c>
      <c r="B17" s="39" t="s">
        <v>285</v>
      </c>
      <c r="C17" s="27"/>
      <c r="D17" s="28"/>
      <c r="E17" s="28"/>
      <c r="F17" s="28"/>
      <c r="G17" s="28"/>
      <c r="H17" s="28"/>
      <c r="I17" s="26"/>
    </row>
    <row r="18" spans="1:8" s="17" customFormat="1" ht="33" customHeight="1">
      <c r="A18" s="147" t="s">
        <v>0</v>
      </c>
      <c r="B18" s="149" t="s">
        <v>1</v>
      </c>
      <c r="C18" s="151" t="s">
        <v>3</v>
      </c>
      <c r="D18" s="143" t="s">
        <v>5</v>
      </c>
      <c r="E18" s="143"/>
      <c r="F18" s="143"/>
      <c r="G18" s="143" t="s">
        <v>6</v>
      </c>
      <c r="H18" s="138" t="s">
        <v>2</v>
      </c>
    </row>
    <row r="19" spans="1:8" s="12" customFormat="1" ht="33.75" thickBot="1">
      <c r="A19" s="148"/>
      <c r="B19" s="150"/>
      <c r="C19" s="152"/>
      <c r="D19" s="54" t="s">
        <v>264</v>
      </c>
      <c r="E19" s="54" t="s">
        <v>265</v>
      </c>
      <c r="F19" s="54" t="s">
        <v>266</v>
      </c>
      <c r="G19" s="144"/>
      <c r="H19" s="139"/>
    </row>
    <row r="20" spans="1:8" ht="16.5">
      <c r="A20" s="140" t="s">
        <v>7</v>
      </c>
      <c r="B20" s="141"/>
      <c r="C20" s="141"/>
      <c r="D20" s="141"/>
      <c r="E20" s="141"/>
      <c r="F20" s="141"/>
      <c r="G20" s="141"/>
      <c r="H20" s="142"/>
    </row>
    <row r="21" spans="1:8" s="19" customFormat="1" ht="16.5">
      <c r="A21" s="137" t="s">
        <v>8</v>
      </c>
      <c r="B21" s="58" t="s">
        <v>10</v>
      </c>
      <c r="C21" s="59">
        <v>150</v>
      </c>
      <c r="D21" s="59">
        <v>5.18</v>
      </c>
      <c r="E21" s="59">
        <v>6.41</v>
      </c>
      <c r="F21" s="59">
        <v>28.55</v>
      </c>
      <c r="G21" s="59">
        <v>177.29</v>
      </c>
      <c r="H21" s="60" t="s">
        <v>9</v>
      </c>
    </row>
    <row r="22" spans="1:8" s="19" customFormat="1" ht="16.5">
      <c r="A22" s="137"/>
      <c r="B22" s="58" t="s">
        <v>201</v>
      </c>
      <c r="C22" s="59">
        <v>31</v>
      </c>
      <c r="D22" s="59">
        <v>1.96</v>
      </c>
      <c r="E22" s="59">
        <v>1.86</v>
      </c>
      <c r="F22" s="59">
        <v>13.66</v>
      </c>
      <c r="G22" s="59">
        <v>88.26</v>
      </c>
      <c r="H22" s="60" t="s">
        <v>88</v>
      </c>
    </row>
    <row r="23" spans="1:8" s="19" customFormat="1" ht="16.5">
      <c r="A23" s="137"/>
      <c r="B23" s="58" t="s">
        <v>22</v>
      </c>
      <c r="C23" s="59">
        <v>170</v>
      </c>
      <c r="D23" s="59">
        <v>4.57</v>
      </c>
      <c r="E23" s="59">
        <v>3.84</v>
      </c>
      <c r="F23" s="59">
        <v>11.51</v>
      </c>
      <c r="G23" s="59">
        <v>99.16</v>
      </c>
      <c r="H23" s="60" t="s">
        <v>21</v>
      </c>
    </row>
    <row r="24" spans="1:8" ht="16.5">
      <c r="A24" s="134" t="s">
        <v>24</v>
      </c>
      <c r="B24" s="135"/>
      <c r="C24" s="59">
        <f>C21+C22+C23</f>
        <v>351</v>
      </c>
      <c r="D24" s="59">
        <f>D21+D22+D23</f>
        <v>11.71</v>
      </c>
      <c r="E24" s="59">
        <f>E21+E22+E23</f>
        <v>12.11</v>
      </c>
      <c r="F24" s="59">
        <f>F21+F22+F23</f>
        <v>53.72</v>
      </c>
      <c r="G24" s="59">
        <f>G21+G22+G23</f>
        <v>364.71000000000004</v>
      </c>
      <c r="H24" s="60"/>
    </row>
    <row r="25" spans="1:8" s="19" customFormat="1" ht="16.5">
      <c r="A25" s="57" t="s">
        <v>25</v>
      </c>
      <c r="B25" s="58" t="s">
        <v>27</v>
      </c>
      <c r="C25" s="59">
        <v>100</v>
      </c>
      <c r="D25" s="59">
        <v>2.04</v>
      </c>
      <c r="E25" s="59">
        <v>2.5</v>
      </c>
      <c r="F25" s="59">
        <v>9.8</v>
      </c>
      <c r="G25" s="59">
        <v>59.87</v>
      </c>
      <c r="H25" s="60" t="s">
        <v>26</v>
      </c>
    </row>
    <row r="26" spans="1:8" ht="16.5">
      <c r="A26" s="134" t="s">
        <v>29</v>
      </c>
      <c r="B26" s="135"/>
      <c r="C26" s="59">
        <f>C25</f>
        <v>100</v>
      </c>
      <c r="D26" s="59">
        <f>D25</f>
        <v>2.04</v>
      </c>
      <c r="E26" s="59">
        <f>E25</f>
        <v>2.5</v>
      </c>
      <c r="F26" s="59">
        <f>F25</f>
        <v>9.8</v>
      </c>
      <c r="G26" s="59">
        <f>G25</f>
        <v>59.87</v>
      </c>
      <c r="H26" s="60"/>
    </row>
    <row r="27" spans="1:8" s="19" customFormat="1" ht="16.5">
      <c r="A27" s="137" t="s">
        <v>30</v>
      </c>
      <c r="B27" s="58" t="s">
        <v>32</v>
      </c>
      <c r="C27" s="59">
        <v>30</v>
      </c>
      <c r="D27" s="59">
        <v>1.52</v>
      </c>
      <c r="E27" s="59">
        <v>0.94</v>
      </c>
      <c r="F27" s="59">
        <v>3.92</v>
      </c>
      <c r="G27" s="59">
        <v>22.09</v>
      </c>
      <c r="H27" s="60" t="s">
        <v>31</v>
      </c>
    </row>
    <row r="28" spans="1:8" s="19" customFormat="1" ht="16.5">
      <c r="A28" s="137"/>
      <c r="B28" s="58" t="s">
        <v>38</v>
      </c>
      <c r="C28" s="59">
        <v>150</v>
      </c>
      <c r="D28" s="59">
        <v>4.67</v>
      </c>
      <c r="E28" s="59">
        <v>4.88</v>
      </c>
      <c r="F28" s="59">
        <v>6.05</v>
      </c>
      <c r="G28" s="59">
        <v>136.86</v>
      </c>
      <c r="H28" s="60" t="s">
        <v>37</v>
      </c>
    </row>
    <row r="29" spans="1:8" s="19" customFormat="1" ht="16.5">
      <c r="A29" s="137"/>
      <c r="B29" s="58" t="s">
        <v>48</v>
      </c>
      <c r="C29" s="59">
        <v>150</v>
      </c>
      <c r="D29" s="59">
        <v>0.88</v>
      </c>
      <c r="E29" s="59">
        <v>0.04</v>
      </c>
      <c r="F29" s="59">
        <v>17.7</v>
      </c>
      <c r="G29" s="59">
        <v>73.78</v>
      </c>
      <c r="H29" s="60" t="s">
        <v>47</v>
      </c>
    </row>
    <row r="30" spans="1:8" s="19" customFormat="1" ht="16.5">
      <c r="A30" s="137"/>
      <c r="B30" s="58" t="s">
        <v>51</v>
      </c>
      <c r="C30" s="59">
        <v>36</v>
      </c>
      <c r="D30" s="59">
        <v>0.73</v>
      </c>
      <c r="E30" s="59">
        <v>0.43</v>
      </c>
      <c r="F30" s="59">
        <v>14.97</v>
      </c>
      <c r="G30" s="59">
        <v>36</v>
      </c>
      <c r="H30" s="60" t="s">
        <v>50</v>
      </c>
    </row>
    <row r="31" spans="1:8" s="19" customFormat="1" ht="16.5">
      <c r="A31" s="137"/>
      <c r="B31" s="58" t="s">
        <v>54</v>
      </c>
      <c r="C31" s="59">
        <v>50</v>
      </c>
      <c r="D31" s="59">
        <v>6.93</v>
      </c>
      <c r="E31" s="59">
        <v>5.91</v>
      </c>
      <c r="F31" s="59">
        <v>5.95</v>
      </c>
      <c r="G31" s="59">
        <v>103.97</v>
      </c>
      <c r="H31" s="60" t="s">
        <v>53</v>
      </c>
    </row>
    <row r="32" spans="1:8" s="19" customFormat="1" ht="16.5">
      <c r="A32" s="137"/>
      <c r="B32" s="58" t="s">
        <v>58</v>
      </c>
      <c r="C32" s="59">
        <v>110</v>
      </c>
      <c r="D32" s="59">
        <v>2.83</v>
      </c>
      <c r="E32" s="59">
        <v>5.58</v>
      </c>
      <c r="F32" s="59">
        <v>18.95</v>
      </c>
      <c r="G32" s="59">
        <v>137.88</v>
      </c>
      <c r="H32" s="60" t="s">
        <v>57</v>
      </c>
    </row>
    <row r="33" spans="1:8" ht="17.25" thickBot="1">
      <c r="A33" s="126" t="s">
        <v>59</v>
      </c>
      <c r="B33" s="127"/>
      <c r="C33" s="61">
        <f>C27+C28+C29+C30+C31+C32</f>
        <v>526</v>
      </c>
      <c r="D33" s="61">
        <f>D27+D28+D29+D30+D31+D32</f>
        <v>17.56</v>
      </c>
      <c r="E33" s="61">
        <f>E27+E28+E29+E30+E31+E32</f>
        <v>17.78</v>
      </c>
      <c r="F33" s="61">
        <f>F27+F28+F29+F30+F31+F32</f>
        <v>67.54</v>
      </c>
      <c r="G33" s="61">
        <f>G27+G28+G29+G30+G31+G32</f>
        <v>510.58000000000004</v>
      </c>
      <c r="H33" s="62"/>
    </row>
    <row r="34" spans="1:8" s="19" customFormat="1" ht="16.5">
      <c r="A34" s="136" t="s">
        <v>60</v>
      </c>
      <c r="B34" s="63" t="s">
        <v>62</v>
      </c>
      <c r="C34" s="55">
        <v>150</v>
      </c>
      <c r="D34" s="55">
        <v>0.12</v>
      </c>
      <c r="E34" s="55">
        <v>0</v>
      </c>
      <c r="F34" s="55">
        <v>8.85</v>
      </c>
      <c r="G34" s="55">
        <v>35.13</v>
      </c>
      <c r="H34" s="56" t="s">
        <v>61</v>
      </c>
    </row>
    <row r="35" spans="1:8" s="19" customFormat="1" ht="16.5">
      <c r="A35" s="137"/>
      <c r="B35" s="58" t="s">
        <v>20</v>
      </c>
      <c r="C35" s="64">
        <v>25</v>
      </c>
      <c r="D35" s="59">
        <v>1.3</v>
      </c>
      <c r="E35" s="59">
        <v>0.28</v>
      </c>
      <c r="F35" s="59">
        <v>15.11</v>
      </c>
      <c r="G35" s="59">
        <v>39.73</v>
      </c>
      <c r="H35" s="60" t="s">
        <v>65</v>
      </c>
    </row>
    <row r="36" spans="1:8" s="19" customFormat="1" ht="16.5">
      <c r="A36" s="137"/>
      <c r="B36" s="58" t="s">
        <v>67</v>
      </c>
      <c r="C36" s="64" t="s">
        <v>68</v>
      </c>
      <c r="D36" s="59">
        <v>0.01</v>
      </c>
      <c r="E36" s="59">
        <v>0.3</v>
      </c>
      <c r="F36" s="59">
        <v>4.55</v>
      </c>
      <c r="G36" s="59">
        <v>15.02</v>
      </c>
      <c r="H36" s="60" t="s">
        <v>66</v>
      </c>
    </row>
    <row r="37" spans="1:8" s="19" customFormat="1" ht="16.5">
      <c r="A37" s="137"/>
      <c r="B37" s="58" t="s">
        <v>72</v>
      </c>
      <c r="C37" s="64">
        <v>95</v>
      </c>
      <c r="D37" s="59">
        <v>0.36</v>
      </c>
      <c r="E37" s="59">
        <v>0.36</v>
      </c>
      <c r="F37" s="59">
        <v>8.82</v>
      </c>
      <c r="G37" s="59">
        <v>42.3</v>
      </c>
      <c r="H37" s="60" t="s">
        <v>71</v>
      </c>
    </row>
    <row r="38" spans="1:8" s="19" customFormat="1" ht="16.5">
      <c r="A38" s="137"/>
      <c r="B38" s="58" t="s">
        <v>75</v>
      </c>
      <c r="C38" s="59">
        <v>130</v>
      </c>
      <c r="D38" s="59">
        <v>4.7</v>
      </c>
      <c r="E38" s="59">
        <v>8.9</v>
      </c>
      <c r="F38" s="59">
        <v>12.8</v>
      </c>
      <c r="G38" s="59">
        <v>204.26</v>
      </c>
      <c r="H38" s="60" t="s">
        <v>74</v>
      </c>
    </row>
    <row r="39" spans="1:8" ht="16.5">
      <c r="A39" s="134" t="s">
        <v>78</v>
      </c>
      <c r="B39" s="135"/>
      <c r="C39" s="59">
        <f>C34+C35+C36+C37+C38</f>
        <v>430</v>
      </c>
      <c r="D39" s="59">
        <f>D34+D35+D36+D37+D38</f>
        <v>6.49</v>
      </c>
      <c r="E39" s="59">
        <f>E34+E35+E36+E37+E38</f>
        <v>9.84</v>
      </c>
      <c r="F39" s="59">
        <f>F34+F35+F36+F37+F38</f>
        <v>50.129999999999995</v>
      </c>
      <c r="G39" s="59">
        <f>G34+G35+G36+G37+G38</f>
        <v>336.44</v>
      </c>
      <c r="H39" s="60"/>
    </row>
    <row r="40" spans="1:8" s="22" customFormat="1" ht="17.25" thickBot="1">
      <c r="A40" s="124" t="s">
        <v>79</v>
      </c>
      <c r="B40" s="125"/>
      <c r="C40" s="65">
        <f>C24+C26+C33+C39</f>
        <v>1407</v>
      </c>
      <c r="D40" s="65">
        <f>D24+D26+D33+D39</f>
        <v>37.8</v>
      </c>
      <c r="E40" s="65">
        <f>E24+E26+E33+E39</f>
        <v>42.230000000000004</v>
      </c>
      <c r="F40" s="65">
        <f>F24+F26+F33+F39</f>
        <v>181.19</v>
      </c>
      <c r="G40" s="65">
        <v>1292.04</v>
      </c>
      <c r="H40" s="72"/>
    </row>
    <row r="41" spans="1:8" s="73" customFormat="1" ht="16.5">
      <c r="A41" s="128" t="s">
        <v>80</v>
      </c>
      <c r="B41" s="129"/>
      <c r="C41" s="129"/>
      <c r="D41" s="129"/>
      <c r="E41" s="129"/>
      <c r="F41" s="129"/>
      <c r="G41" s="129"/>
      <c r="H41" s="130"/>
    </row>
    <row r="42" spans="1:8" s="77" customFormat="1" ht="16.5">
      <c r="A42" s="121" t="s">
        <v>8</v>
      </c>
      <c r="B42" s="74" t="s">
        <v>82</v>
      </c>
      <c r="C42" s="75">
        <v>170</v>
      </c>
      <c r="D42" s="75">
        <v>4.54</v>
      </c>
      <c r="E42" s="75">
        <v>3.98</v>
      </c>
      <c r="F42" s="75">
        <v>11.78</v>
      </c>
      <c r="G42" s="75">
        <v>101.3</v>
      </c>
      <c r="H42" s="76" t="s">
        <v>81</v>
      </c>
    </row>
    <row r="43" spans="1:8" s="77" customFormat="1" ht="16.5">
      <c r="A43" s="121"/>
      <c r="B43" s="74" t="s">
        <v>85</v>
      </c>
      <c r="C43" s="75">
        <v>150</v>
      </c>
      <c r="D43" s="75">
        <v>2.52</v>
      </c>
      <c r="E43" s="75">
        <v>4.08</v>
      </c>
      <c r="F43" s="75">
        <v>15.75</v>
      </c>
      <c r="G43" s="75">
        <v>113.53</v>
      </c>
      <c r="H43" s="76" t="s">
        <v>84</v>
      </c>
    </row>
    <row r="44" spans="1:8" s="77" customFormat="1" ht="16.5">
      <c r="A44" s="121"/>
      <c r="B44" s="74" t="s">
        <v>18</v>
      </c>
      <c r="C44" s="75">
        <v>30</v>
      </c>
      <c r="D44" s="75">
        <v>0.84</v>
      </c>
      <c r="E44" s="75">
        <v>1.07</v>
      </c>
      <c r="F44" s="75">
        <v>4.18</v>
      </c>
      <c r="G44" s="75">
        <v>39.19</v>
      </c>
      <c r="H44" s="76" t="s">
        <v>17</v>
      </c>
    </row>
    <row r="45" spans="1:8" s="73" customFormat="1" ht="16.5">
      <c r="A45" s="118" t="s">
        <v>24</v>
      </c>
      <c r="B45" s="119"/>
      <c r="C45" s="75">
        <f>C42+C43+C44</f>
        <v>350</v>
      </c>
      <c r="D45" s="75">
        <f>D42+D43+D44</f>
        <v>7.9</v>
      </c>
      <c r="E45" s="75">
        <f>E42+E43+E44</f>
        <v>9.13</v>
      </c>
      <c r="F45" s="75">
        <f>F42+F43+F44</f>
        <v>31.71</v>
      </c>
      <c r="G45" s="75">
        <f>G42+G43+G44</f>
        <v>254.01999999999998</v>
      </c>
      <c r="H45" s="76"/>
    </row>
    <row r="46" spans="1:8" s="77" customFormat="1" ht="16.5">
      <c r="A46" s="121" t="s">
        <v>25</v>
      </c>
      <c r="B46" s="74" t="s">
        <v>92</v>
      </c>
      <c r="C46" s="75">
        <v>100</v>
      </c>
      <c r="D46" s="75">
        <v>2.2</v>
      </c>
      <c r="E46" s="75">
        <v>2.5</v>
      </c>
      <c r="F46" s="75">
        <v>5.2</v>
      </c>
      <c r="G46" s="75">
        <v>32.9</v>
      </c>
      <c r="H46" s="76" t="s">
        <v>91</v>
      </c>
    </row>
    <row r="47" spans="1:8" s="77" customFormat="1" ht="16.5">
      <c r="A47" s="121"/>
      <c r="B47" s="74" t="s">
        <v>95</v>
      </c>
      <c r="C47" s="78" t="s">
        <v>68</v>
      </c>
      <c r="D47" s="75">
        <v>0.68</v>
      </c>
      <c r="E47" s="75">
        <v>2.82</v>
      </c>
      <c r="F47" s="75">
        <v>10.93</v>
      </c>
      <c r="G47" s="75">
        <v>40.67</v>
      </c>
      <c r="H47" s="76" t="s">
        <v>94</v>
      </c>
    </row>
    <row r="48" spans="1:8" s="73" customFormat="1" ht="16.5">
      <c r="A48" s="118" t="s">
        <v>29</v>
      </c>
      <c r="B48" s="119"/>
      <c r="C48" s="75">
        <f>C46+C47</f>
        <v>130</v>
      </c>
      <c r="D48" s="75">
        <f>D46+D47</f>
        <v>2.8800000000000003</v>
      </c>
      <c r="E48" s="75">
        <f>E46+E47</f>
        <v>5.32</v>
      </c>
      <c r="F48" s="75">
        <f>F46+F47</f>
        <v>16.13</v>
      </c>
      <c r="G48" s="75">
        <f>G46+G47</f>
        <v>73.57</v>
      </c>
      <c r="H48" s="76"/>
    </row>
    <row r="49" spans="1:8" s="77" customFormat="1" ht="16.5">
      <c r="A49" s="121" t="s">
        <v>30</v>
      </c>
      <c r="B49" s="74" t="s">
        <v>51</v>
      </c>
      <c r="C49" s="75">
        <v>36</v>
      </c>
      <c r="D49" s="75">
        <v>0.73</v>
      </c>
      <c r="E49" s="75">
        <v>0.43</v>
      </c>
      <c r="F49" s="75">
        <v>14.97</v>
      </c>
      <c r="G49" s="75">
        <v>36</v>
      </c>
      <c r="H49" s="76" t="s">
        <v>50</v>
      </c>
    </row>
    <row r="50" spans="1:8" s="77" customFormat="1" ht="16.5">
      <c r="A50" s="121"/>
      <c r="B50" s="74" t="s">
        <v>98</v>
      </c>
      <c r="C50" s="75">
        <v>150</v>
      </c>
      <c r="D50" s="75">
        <v>2.34</v>
      </c>
      <c r="E50" s="75">
        <v>2.44</v>
      </c>
      <c r="F50" s="75">
        <v>7.53</v>
      </c>
      <c r="G50" s="75">
        <v>108.51</v>
      </c>
      <c r="H50" s="76" t="s">
        <v>97</v>
      </c>
    </row>
    <row r="51" spans="1:8" s="77" customFormat="1" ht="16.5">
      <c r="A51" s="121"/>
      <c r="B51" s="74" t="s">
        <v>101</v>
      </c>
      <c r="C51" s="75">
        <v>30</v>
      </c>
      <c r="D51" s="75">
        <v>0.24</v>
      </c>
      <c r="E51" s="75">
        <v>0.95</v>
      </c>
      <c r="F51" s="75">
        <v>1.37</v>
      </c>
      <c r="G51" s="75">
        <v>14.81</v>
      </c>
      <c r="H51" s="76" t="s">
        <v>100</v>
      </c>
    </row>
    <row r="52" spans="1:8" s="77" customFormat="1" ht="16.5">
      <c r="A52" s="121"/>
      <c r="B52" s="74" t="s">
        <v>105</v>
      </c>
      <c r="C52" s="75">
        <v>150</v>
      </c>
      <c r="D52" s="75">
        <v>0.75</v>
      </c>
      <c r="E52" s="75">
        <v>0</v>
      </c>
      <c r="F52" s="75">
        <v>15</v>
      </c>
      <c r="G52" s="75">
        <v>75</v>
      </c>
      <c r="H52" s="76" t="s">
        <v>104</v>
      </c>
    </row>
    <row r="53" spans="1:8" s="77" customFormat="1" ht="16.5">
      <c r="A53" s="121"/>
      <c r="B53" s="74" t="s">
        <v>108</v>
      </c>
      <c r="C53" s="75">
        <v>160</v>
      </c>
      <c r="D53" s="75">
        <v>13.31</v>
      </c>
      <c r="E53" s="75">
        <v>15.12</v>
      </c>
      <c r="F53" s="75">
        <v>15.3</v>
      </c>
      <c r="G53" s="75">
        <v>237.3</v>
      </c>
      <c r="H53" s="76" t="s">
        <v>107</v>
      </c>
    </row>
    <row r="54" spans="1:8" s="73" customFormat="1" ht="17.25" thickBot="1">
      <c r="A54" s="124" t="s">
        <v>59</v>
      </c>
      <c r="B54" s="125"/>
      <c r="C54" s="65">
        <f>C49+C50+C51+C52+C53</f>
        <v>526</v>
      </c>
      <c r="D54" s="65">
        <f>D49+D50+D51+D52+D53</f>
        <v>17.37</v>
      </c>
      <c r="E54" s="65">
        <f>E49+E50+E51+E52+E53</f>
        <v>18.939999999999998</v>
      </c>
      <c r="F54" s="65">
        <f>F49+F50+F51+F52+F53</f>
        <v>54.17</v>
      </c>
      <c r="G54" s="65">
        <f>G49+G50+G51+G52+G53</f>
        <v>471.62</v>
      </c>
      <c r="H54" s="72"/>
    </row>
    <row r="55" spans="1:8" s="77" customFormat="1" ht="16.5">
      <c r="A55" s="120" t="s">
        <v>60</v>
      </c>
      <c r="B55" s="79" t="s">
        <v>111</v>
      </c>
      <c r="C55" s="80">
        <v>150</v>
      </c>
      <c r="D55" s="80">
        <v>0.13</v>
      </c>
      <c r="E55" s="80">
        <v>0.11</v>
      </c>
      <c r="F55" s="80">
        <v>11.7</v>
      </c>
      <c r="G55" s="80">
        <v>47.06</v>
      </c>
      <c r="H55" s="81" t="s">
        <v>110</v>
      </c>
    </row>
    <row r="56" spans="1:8" s="77" customFormat="1" ht="16.5">
      <c r="A56" s="121"/>
      <c r="B56" s="74" t="s">
        <v>114</v>
      </c>
      <c r="C56" s="75">
        <v>160</v>
      </c>
      <c r="D56" s="75">
        <v>6.14</v>
      </c>
      <c r="E56" s="75">
        <v>4.81</v>
      </c>
      <c r="F56" s="75">
        <v>32.17</v>
      </c>
      <c r="G56" s="75">
        <v>182.62</v>
      </c>
      <c r="H56" s="76" t="s">
        <v>113</v>
      </c>
    </row>
    <row r="57" spans="1:8" s="77" customFormat="1" ht="16.5">
      <c r="A57" s="121"/>
      <c r="B57" s="74" t="s">
        <v>20</v>
      </c>
      <c r="C57" s="78">
        <v>25</v>
      </c>
      <c r="D57" s="75">
        <v>1.3</v>
      </c>
      <c r="E57" s="75">
        <v>0.28</v>
      </c>
      <c r="F57" s="75">
        <v>15.11</v>
      </c>
      <c r="G57" s="75">
        <v>39.73</v>
      </c>
      <c r="H57" s="76" t="s">
        <v>65</v>
      </c>
    </row>
    <row r="58" spans="1:8" s="77" customFormat="1" ht="16.5">
      <c r="A58" s="121"/>
      <c r="B58" s="74" t="s">
        <v>116</v>
      </c>
      <c r="C58" s="78" t="s">
        <v>117</v>
      </c>
      <c r="D58" s="75">
        <v>2.08</v>
      </c>
      <c r="E58" s="75">
        <v>3.88</v>
      </c>
      <c r="F58" s="75">
        <v>25.88</v>
      </c>
      <c r="G58" s="75">
        <v>187.78</v>
      </c>
      <c r="H58" s="76" t="s">
        <v>115</v>
      </c>
    </row>
    <row r="59" spans="1:8" s="73" customFormat="1" ht="16.5">
      <c r="A59" s="118" t="s">
        <v>78</v>
      </c>
      <c r="B59" s="119"/>
      <c r="C59" s="75">
        <f>C55+C56+C57+C58</f>
        <v>395</v>
      </c>
      <c r="D59" s="75">
        <f>D55+D56+D57+D58</f>
        <v>9.649999999999999</v>
      </c>
      <c r="E59" s="75">
        <f>E55+E56+E57+E58</f>
        <v>9.08</v>
      </c>
      <c r="F59" s="75">
        <v>82</v>
      </c>
      <c r="G59" s="75">
        <f>G55+G56+G57+G58</f>
        <v>457.19000000000005</v>
      </c>
      <c r="H59" s="76"/>
    </row>
    <row r="60" spans="1:8" s="22" customFormat="1" ht="17.25" thickBot="1">
      <c r="A60" s="124" t="s">
        <v>79</v>
      </c>
      <c r="B60" s="125"/>
      <c r="C60" s="65">
        <f>C45+C48+C54+C59</f>
        <v>1401</v>
      </c>
      <c r="D60" s="65">
        <f>D45+D48+D54+D59</f>
        <v>37.8</v>
      </c>
      <c r="E60" s="65">
        <f>E45+E48+E54+E59</f>
        <v>42.47</v>
      </c>
      <c r="F60" s="65">
        <f>F45+F48+F54+F59</f>
        <v>184.01</v>
      </c>
      <c r="G60" s="65">
        <v>1304.13</v>
      </c>
      <c r="H60" s="72"/>
    </row>
    <row r="61" spans="1:8" s="73" customFormat="1" ht="16.5">
      <c r="A61" s="131" t="s">
        <v>120</v>
      </c>
      <c r="B61" s="132"/>
      <c r="C61" s="132"/>
      <c r="D61" s="132"/>
      <c r="E61" s="132"/>
      <c r="F61" s="132"/>
      <c r="G61" s="132"/>
      <c r="H61" s="133"/>
    </row>
    <row r="62" spans="1:8" s="77" customFormat="1" ht="16.5">
      <c r="A62" s="121" t="s">
        <v>8</v>
      </c>
      <c r="B62" s="74" t="s">
        <v>122</v>
      </c>
      <c r="C62" s="75">
        <v>170</v>
      </c>
      <c r="D62" s="75">
        <v>2.57</v>
      </c>
      <c r="E62" s="75">
        <v>2.13</v>
      </c>
      <c r="F62" s="75">
        <v>8.69</v>
      </c>
      <c r="G62" s="75">
        <v>64.28</v>
      </c>
      <c r="H62" s="76" t="s">
        <v>121</v>
      </c>
    </row>
    <row r="63" spans="1:8" s="77" customFormat="1" ht="16.5">
      <c r="A63" s="121"/>
      <c r="B63" s="74" t="s">
        <v>124</v>
      </c>
      <c r="C63" s="75">
        <v>150</v>
      </c>
      <c r="D63" s="75">
        <v>4.47</v>
      </c>
      <c r="E63" s="75">
        <v>4.52</v>
      </c>
      <c r="F63" s="75">
        <v>35.22</v>
      </c>
      <c r="G63" s="75">
        <v>187.92</v>
      </c>
      <c r="H63" s="76" t="s">
        <v>123</v>
      </c>
    </row>
    <row r="64" spans="1:8" s="77" customFormat="1" ht="16.5">
      <c r="A64" s="121"/>
      <c r="B64" s="74" t="s">
        <v>201</v>
      </c>
      <c r="C64" s="75">
        <v>31</v>
      </c>
      <c r="D64" s="75">
        <v>1.96</v>
      </c>
      <c r="E64" s="75">
        <v>1.86</v>
      </c>
      <c r="F64" s="75">
        <v>13.66</v>
      </c>
      <c r="G64" s="75">
        <v>88.26</v>
      </c>
      <c r="H64" s="76" t="s">
        <v>88</v>
      </c>
    </row>
    <row r="65" spans="1:8" s="73" customFormat="1" ht="16.5">
      <c r="A65" s="118" t="s">
        <v>24</v>
      </c>
      <c r="B65" s="119"/>
      <c r="C65" s="75">
        <f>C62+C63+C64</f>
        <v>351</v>
      </c>
      <c r="D65" s="75">
        <f>D62+D63+D64</f>
        <v>9</v>
      </c>
      <c r="E65" s="75">
        <f>E62+E63+E64</f>
        <v>8.51</v>
      </c>
      <c r="F65" s="75">
        <f>F62+F63+F64</f>
        <v>57.56999999999999</v>
      </c>
      <c r="G65" s="75">
        <f>G62+G63+G64</f>
        <v>340.46</v>
      </c>
      <c r="H65" s="76"/>
    </row>
    <row r="66" spans="1:8" s="77" customFormat="1" ht="16.5">
      <c r="A66" s="82" t="s">
        <v>25</v>
      </c>
      <c r="B66" s="74" t="s">
        <v>27</v>
      </c>
      <c r="C66" s="75">
        <v>100</v>
      </c>
      <c r="D66" s="75">
        <v>2.04</v>
      </c>
      <c r="E66" s="75">
        <v>2.5</v>
      </c>
      <c r="F66" s="75">
        <v>9.8</v>
      </c>
      <c r="G66" s="75">
        <v>59.87</v>
      </c>
      <c r="H66" s="76" t="s">
        <v>26</v>
      </c>
    </row>
    <row r="67" spans="1:8" s="73" customFormat="1" ht="16.5">
      <c r="A67" s="118" t="s">
        <v>29</v>
      </c>
      <c r="B67" s="119"/>
      <c r="C67" s="75">
        <f>C66</f>
        <v>100</v>
      </c>
      <c r="D67" s="75">
        <f>D66</f>
        <v>2.04</v>
      </c>
      <c r="E67" s="75">
        <f>E66</f>
        <v>2.5</v>
      </c>
      <c r="F67" s="75">
        <f>F66</f>
        <v>9.8</v>
      </c>
      <c r="G67" s="75">
        <f>G66</f>
        <v>59.87</v>
      </c>
      <c r="H67" s="76"/>
    </row>
    <row r="68" spans="1:8" s="77" customFormat="1" ht="16.5">
      <c r="A68" s="121" t="s">
        <v>30</v>
      </c>
      <c r="B68" s="74" t="s">
        <v>127</v>
      </c>
      <c r="C68" s="75">
        <v>30</v>
      </c>
      <c r="D68" s="75">
        <v>0.46</v>
      </c>
      <c r="E68" s="75">
        <v>1.61</v>
      </c>
      <c r="F68" s="75">
        <v>2.75</v>
      </c>
      <c r="G68" s="75">
        <v>27.66</v>
      </c>
      <c r="H68" s="76" t="s">
        <v>126</v>
      </c>
    </row>
    <row r="69" spans="1:8" s="77" customFormat="1" ht="16.5">
      <c r="A69" s="121"/>
      <c r="B69" s="74" t="s">
        <v>51</v>
      </c>
      <c r="C69" s="75">
        <v>36</v>
      </c>
      <c r="D69" s="75">
        <v>0.73</v>
      </c>
      <c r="E69" s="75">
        <v>0.43</v>
      </c>
      <c r="F69" s="75">
        <v>14.97</v>
      </c>
      <c r="G69" s="75">
        <v>36</v>
      </c>
      <c r="H69" s="76" t="s">
        <v>50</v>
      </c>
    </row>
    <row r="70" spans="1:8" s="77" customFormat="1" ht="16.5">
      <c r="A70" s="121"/>
      <c r="B70" s="74" t="s">
        <v>130</v>
      </c>
      <c r="C70" s="75">
        <v>50</v>
      </c>
      <c r="D70" s="75">
        <v>8.46</v>
      </c>
      <c r="E70" s="75">
        <v>10.06</v>
      </c>
      <c r="F70" s="75">
        <v>18.91</v>
      </c>
      <c r="G70" s="75">
        <v>180.44</v>
      </c>
      <c r="H70" s="76" t="s">
        <v>129</v>
      </c>
    </row>
    <row r="71" spans="1:8" s="77" customFormat="1" ht="16.5">
      <c r="A71" s="121"/>
      <c r="B71" s="74" t="s">
        <v>132</v>
      </c>
      <c r="C71" s="75">
        <v>110</v>
      </c>
      <c r="D71" s="75">
        <v>2.27</v>
      </c>
      <c r="E71" s="75">
        <v>4.08</v>
      </c>
      <c r="F71" s="75">
        <v>18.03</v>
      </c>
      <c r="G71" s="75">
        <v>118.19</v>
      </c>
      <c r="H71" s="76" t="s">
        <v>131</v>
      </c>
    </row>
    <row r="72" spans="1:8" s="77" customFormat="1" ht="16.5">
      <c r="A72" s="121"/>
      <c r="B72" s="74" t="s">
        <v>134</v>
      </c>
      <c r="C72" s="75">
        <v>150</v>
      </c>
      <c r="D72" s="75">
        <v>0.09</v>
      </c>
      <c r="E72" s="75">
        <v>0</v>
      </c>
      <c r="F72" s="75">
        <v>2.86</v>
      </c>
      <c r="G72" s="75">
        <v>11.66</v>
      </c>
      <c r="H72" s="76" t="s">
        <v>133</v>
      </c>
    </row>
    <row r="73" spans="1:8" s="77" customFormat="1" ht="16.5">
      <c r="A73" s="121"/>
      <c r="B73" s="74" t="s">
        <v>136</v>
      </c>
      <c r="C73" s="75">
        <v>150</v>
      </c>
      <c r="D73" s="75">
        <v>2.36</v>
      </c>
      <c r="E73" s="75">
        <v>4.37</v>
      </c>
      <c r="F73" s="75">
        <v>8.25</v>
      </c>
      <c r="G73" s="75">
        <v>86.93</v>
      </c>
      <c r="H73" s="76" t="s">
        <v>135</v>
      </c>
    </row>
    <row r="74" spans="1:8" s="73" customFormat="1" ht="17.25" thickBot="1">
      <c r="A74" s="124" t="s">
        <v>59</v>
      </c>
      <c r="B74" s="125"/>
      <c r="C74" s="65">
        <f>C68+C69+C70+C71+C72+C73</f>
        <v>526</v>
      </c>
      <c r="D74" s="65">
        <f>D68+D69+D70+D71+D72+D73</f>
        <v>14.37</v>
      </c>
      <c r="E74" s="65">
        <f>E68+E69+E70+E71+E72+E73</f>
        <v>20.55</v>
      </c>
      <c r="F74" s="65">
        <f>F68+F69+F70+F71+F72+F73</f>
        <v>65.77</v>
      </c>
      <c r="G74" s="65">
        <f>G68+G69+G70+G71+G72+G73</f>
        <v>460.88</v>
      </c>
      <c r="H74" s="72"/>
    </row>
    <row r="75" spans="1:8" s="77" customFormat="1" ht="16.5">
      <c r="A75" s="120" t="s">
        <v>60</v>
      </c>
      <c r="B75" s="79" t="s">
        <v>138</v>
      </c>
      <c r="C75" s="80">
        <v>130</v>
      </c>
      <c r="D75" s="80">
        <v>9.3</v>
      </c>
      <c r="E75" s="80">
        <v>8.68</v>
      </c>
      <c r="F75" s="80">
        <v>7.6</v>
      </c>
      <c r="G75" s="80">
        <v>200.1</v>
      </c>
      <c r="H75" s="81" t="s">
        <v>137</v>
      </c>
    </row>
    <row r="76" spans="1:8" s="77" customFormat="1" ht="16.5">
      <c r="A76" s="121"/>
      <c r="B76" s="74" t="s">
        <v>140</v>
      </c>
      <c r="C76" s="78" t="s">
        <v>141</v>
      </c>
      <c r="D76" s="75">
        <v>0.96</v>
      </c>
      <c r="E76" s="75">
        <v>1.58</v>
      </c>
      <c r="F76" s="75">
        <v>4.18</v>
      </c>
      <c r="G76" s="75">
        <v>34.99</v>
      </c>
      <c r="H76" s="76" t="s">
        <v>139</v>
      </c>
    </row>
    <row r="77" spans="1:8" s="77" customFormat="1" ht="16.5">
      <c r="A77" s="121"/>
      <c r="B77" s="74" t="s">
        <v>105</v>
      </c>
      <c r="C77" s="78">
        <v>150</v>
      </c>
      <c r="D77" s="75">
        <v>0.75</v>
      </c>
      <c r="E77" s="75">
        <v>0</v>
      </c>
      <c r="F77" s="75">
        <v>15</v>
      </c>
      <c r="G77" s="75">
        <v>75</v>
      </c>
      <c r="H77" s="76" t="s">
        <v>104</v>
      </c>
    </row>
    <row r="78" spans="1:8" s="77" customFormat="1" ht="16.5">
      <c r="A78" s="121"/>
      <c r="B78" s="74" t="s">
        <v>20</v>
      </c>
      <c r="C78" s="78">
        <v>25</v>
      </c>
      <c r="D78" s="75">
        <v>1.3</v>
      </c>
      <c r="E78" s="75">
        <v>0.28</v>
      </c>
      <c r="F78" s="75">
        <v>15.11</v>
      </c>
      <c r="G78" s="75">
        <v>39.73</v>
      </c>
      <c r="H78" s="76" t="s">
        <v>65</v>
      </c>
    </row>
    <row r="79" spans="1:8" s="77" customFormat="1" ht="16.5">
      <c r="A79" s="121"/>
      <c r="B79" s="74" t="s">
        <v>72</v>
      </c>
      <c r="C79" s="78">
        <v>95</v>
      </c>
      <c r="D79" s="75">
        <v>0.36</v>
      </c>
      <c r="E79" s="75">
        <v>0.36</v>
      </c>
      <c r="F79" s="75">
        <v>8.82</v>
      </c>
      <c r="G79" s="75">
        <v>42.3</v>
      </c>
      <c r="H79" s="76" t="s">
        <v>71</v>
      </c>
    </row>
    <row r="80" spans="1:8" s="73" customFormat="1" ht="16.5">
      <c r="A80" s="118" t="s">
        <v>78</v>
      </c>
      <c r="B80" s="119"/>
      <c r="C80" s="75">
        <f>C75+C76+C77+C78+C79</f>
        <v>425</v>
      </c>
      <c r="D80" s="75">
        <f>D75+D76+D77+D78+D79</f>
        <v>12.670000000000002</v>
      </c>
      <c r="E80" s="75">
        <f>E75+E76+E77+E78+E79</f>
        <v>10.899999999999999</v>
      </c>
      <c r="F80" s="75">
        <f>F75+F76+F77+F78+F79</f>
        <v>50.71</v>
      </c>
      <c r="G80" s="75">
        <f>G75+G76+G77+G78+G79</f>
        <v>392.12000000000006</v>
      </c>
      <c r="H80" s="76"/>
    </row>
    <row r="81" spans="1:8" s="22" customFormat="1" ht="17.25" thickBot="1">
      <c r="A81" s="122" t="s">
        <v>79</v>
      </c>
      <c r="B81" s="123"/>
      <c r="C81" s="66">
        <f>C65+C67+C74+C80</f>
        <v>1402</v>
      </c>
      <c r="D81" s="66">
        <f>D65+D67+D74+D80</f>
        <v>38.08</v>
      </c>
      <c r="E81" s="66">
        <f>E65+E67+E74+E80</f>
        <v>42.46</v>
      </c>
      <c r="F81" s="66">
        <f>F65+F67+F74+F80</f>
        <v>183.85</v>
      </c>
      <c r="G81" s="66">
        <v>1197.59</v>
      </c>
      <c r="H81" s="83"/>
    </row>
    <row r="82" spans="1:10" s="73" customFormat="1" ht="15">
      <c r="A82" s="110" t="s">
        <v>149</v>
      </c>
      <c r="B82" s="111"/>
      <c r="C82" s="111"/>
      <c r="D82" s="111"/>
      <c r="E82" s="111"/>
      <c r="F82" s="111"/>
      <c r="G82" s="111"/>
      <c r="H82" s="112"/>
      <c r="I82" s="22"/>
      <c r="J82" s="22"/>
    </row>
    <row r="83" spans="1:10" s="77" customFormat="1" ht="15">
      <c r="A83" s="107" t="s">
        <v>8</v>
      </c>
      <c r="B83" s="87" t="s">
        <v>22</v>
      </c>
      <c r="C83" s="41">
        <v>150</v>
      </c>
      <c r="D83" s="41">
        <v>4.03</v>
      </c>
      <c r="E83" s="41">
        <v>3.39</v>
      </c>
      <c r="F83" s="41">
        <v>10.15</v>
      </c>
      <c r="G83" s="41">
        <v>87.49</v>
      </c>
      <c r="H83" s="42" t="s">
        <v>21</v>
      </c>
      <c r="I83" s="22"/>
      <c r="J83" s="22"/>
    </row>
    <row r="84" spans="1:10" s="77" customFormat="1" ht="28.5">
      <c r="A84" s="107"/>
      <c r="B84" s="87" t="s">
        <v>278</v>
      </c>
      <c r="C84" s="41">
        <v>150</v>
      </c>
      <c r="D84" s="41">
        <v>4.99</v>
      </c>
      <c r="E84" s="41">
        <v>3.92</v>
      </c>
      <c r="F84" s="41">
        <v>6.96</v>
      </c>
      <c r="G84" s="41">
        <v>129.39</v>
      </c>
      <c r="H84" s="88">
        <v>93</v>
      </c>
      <c r="I84" s="22"/>
      <c r="J84" s="22"/>
    </row>
    <row r="85" spans="1:10" s="73" customFormat="1" ht="15">
      <c r="A85" s="107"/>
      <c r="B85" s="87" t="s">
        <v>18</v>
      </c>
      <c r="C85" s="41">
        <v>30</v>
      </c>
      <c r="D85" s="41">
        <v>0.84</v>
      </c>
      <c r="E85" s="41">
        <v>1.07</v>
      </c>
      <c r="F85" s="41">
        <v>4.18</v>
      </c>
      <c r="G85" s="41">
        <v>39.19</v>
      </c>
      <c r="H85" s="42" t="s">
        <v>17</v>
      </c>
      <c r="I85" s="22"/>
      <c r="J85" s="22"/>
    </row>
    <row r="86" spans="1:10" s="77" customFormat="1" ht="15">
      <c r="A86" s="107"/>
      <c r="B86" s="87" t="s">
        <v>152</v>
      </c>
      <c r="C86" s="89" t="s">
        <v>19</v>
      </c>
      <c r="D86" s="41">
        <v>1.77</v>
      </c>
      <c r="E86" s="41">
        <v>1.43</v>
      </c>
      <c r="F86" s="41">
        <v>0.36</v>
      </c>
      <c r="G86" s="41">
        <v>26</v>
      </c>
      <c r="H86" s="42" t="s">
        <v>151</v>
      </c>
      <c r="I86" s="22"/>
      <c r="J86" s="22"/>
    </row>
    <row r="87" spans="1:10" s="73" customFormat="1" ht="15">
      <c r="A87" s="105" t="s">
        <v>24</v>
      </c>
      <c r="B87" s="106"/>
      <c r="C87" s="41">
        <f>C83+C84+C85+C86</f>
        <v>370</v>
      </c>
      <c r="D87" s="41">
        <f>D83+D84+D85+D86</f>
        <v>11.629999999999999</v>
      </c>
      <c r="E87" s="41">
        <f>E83+E84+E85+E86</f>
        <v>9.81</v>
      </c>
      <c r="F87" s="41">
        <f>F83+F84+F85+F86</f>
        <v>21.65</v>
      </c>
      <c r="G87" s="41">
        <f>G83+G84+G85+G86</f>
        <v>282.07</v>
      </c>
      <c r="H87" s="42"/>
      <c r="I87" s="22"/>
      <c r="J87" s="22"/>
    </row>
    <row r="88" spans="1:10" s="77" customFormat="1" ht="15">
      <c r="A88" s="107" t="s">
        <v>25</v>
      </c>
      <c r="B88" s="87" t="s">
        <v>154</v>
      </c>
      <c r="C88" s="41">
        <v>100</v>
      </c>
      <c r="D88" s="41">
        <v>1.9</v>
      </c>
      <c r="E88" s="41">
        <v>2.5</v>
      </c>
      <c r="F88" s="41">
        <v>4.2</v>
      </c>
      <c r="G88" s="41">
        <v>40.86</v>
      </c>
      <c r="H88" s="42" t="s">
        <v>153</v>
      </c>
      <c r="I88" s="22"/>
      <c r="J88" s="22"/>
    </row>
    <row r="89" spans="1:10" s="77" customFormat="1" ht="15">
      <c r="A89" s="107"/>
      <c r="B89" s="87" t="s">
        <v>157</v>
      </c>
      <c r="C89" s="89" t="s">
        <v>68</v>
      </c>
      <c r="D89" s="41">
        <v>0.61</v>
      </c>
      <c r="E89" s="41">
        <v>0.84</v>
      </c>
      <c r="F89" s="41">
        <v>24.33</v>
      </c>
      <c r="G89" s="41">
        <v>28.19</v>
      </c>
      <c r="H89" s="42" t="s">
        <v>156</v>
      </c>
      <c r="I89" s="22"/>
      <c r="J89" s="22"/>
    </row>
    <row r="90" spans="1:10" s="73" customFormat="1" ht="15">
      <c r="A90" s="105" t="s">
        <v>29</v>
      </c>
      <c r="B90" s="106"/>
      <c r="C90" s="41">
        <f>C88+C89</f>
        <v>130</v>
      </c>
      <c r="D90" s="41">
        <f>D88+D89</f>
        <v>2.51</v>
      </c>
      <c r="E90" s="41">
        <f>E88+E89</f>
        <v>3.34</v>
      </c>
      <c r="F90" s="41">
        <f>F88+F89</f>
        <v>28.529999999999998</v>
      </c>
      <c r="G90" s="41">
        <f>G88+G89</f>
        <v>69.05</v>
      </c>
      <c r="H90" s="42"/>
      <c r="I90" s="22"/>
      <c r="J90" s="22"/>
    </row>
    <row r="91" spans="1:10" s="77" customFormat="1" ht="15">
      <c r="A91" s="107" t="s">
        <v>30</v>
      </c>
      <c r="B91" s="87" t="s">
        <v>51</v>
      </c>
      <c r="C91" s="41">
        <v>36</v>
      </c>
      <c r="D91" s="41">
        <v>0.73</v>
      </c>
      <c r="E91" s="41">
        <v>0.43</v>
      </c>
      <c r="F91" s="41">
        <v>14.97</v>
      </c>
      <c r="G91" s="41">
        <v>36</v>
      </c>
      <c r="H91" s="42" t="s">
        <v>50</v>
      </c>
      <c r="I91" s="22"/>
      <c r="J91" s="22"/>
    </row>
    <row r="92" spans="1:10" s="77" customFormat="1" ht="15">
      <c r="A92" s="107"/>
      <c r="B92" s="87" t="s">
        <v>160</v>
      </c>
      <c r="C92" s="41">
        <v>50</v>
      </c>
      <c r="D92" s="41">
        <v>4.7</v>
      </c>
      <c r="E92" s="41">
        <v>4.1</v>
      </c>
      <c r="F92" s="41">
        <v>4.44</v>
      </c>
      <c r="G92" s="41">
        <v>132.93</v>
      </c>
      <c r="H92" s="42" t="s">
        <v>159</v>
      </c>
      <c r="I92" s="22"/>
      <c r="J92" s="22"/>
    </row>
    <row r="93" spans="1:10" s="77" customFormat="1" ht="15.75" thickBot="1">
      <c r="A93" s="107"/>
      <c r="B93" s="87" t="s">
        <v>162</v>
      </c>
      <c r="C93" s="41">
        <v>110</v>
      </c>
      <c r="D93" s="41">
        <v>2.15</v>
      </c>
      <c r="E93" s="41">
        <v>3.52</v>
      </c>
      <c r="F93" s="41">
        <v>18.7</v>
      </c>
      <c r="G93" s="41">
        <v>153.42</v>
      </c>
      <c r="H93" s="42" t="s">
        <v>161</v>
      </c>
      <c r="I93" s="22"/>
      <c r="J93" s="22"/>
    </row>
    <row r="94" spans="1:10" s="77" customFormat="1" ht="15">
      <c r="A94" s="107"/>
      <c r="B94" s="90" t="s">
        <v>62</v>
      </c>
      <c r="C94" s="84">
        <v>150</v>
      </c>
      <c r="D94" s="84">
        <v>0.12</v>
      </c>
      <c r="E94" s="84">
        <v>0</v>
      </c>
      <c r="F94" s="84">
        <v>8.85</v>
      </c>
      <c r="G94" s="84">
        <v>35.13</v>
      </c>
      <c r="H94" s="85" t="s">
        <v>61</v>
      </c>
      <c r="I94" s="22"/>
      <c r="J94" s="22"/>
    </row>
    <row r="95" spans="1:10" s="77" customFormat="1" ht="15">
      <c r="A95" s="107"/>
      <c r="B95" s="87" t="s">
        <v>271</v>
      </c>
      <c r="C95" s="41">
        <v>30</v>
      </c>
      <c r="D95" s="41">
        <v>0.49</v>
      </c>
      <c r="E95" s="41">
        <v>1.09</v>
      </c>
      <c r="F95" s="41">
        <v>2.75</v>
      </c>
      <c r="G95" s="41">
        <v>22.99</v>
      </c>
      <c r="H95" s="88">
        <v>93</v>
      </c>
      <c r="I95" s="22"/>
      <c r="J95" s="22"/>
    </row>
    <row r="96" spans="1:10" s="77" customFormat="1" ht="15">
      <c r="A96" s="107"/>
      <c r="B96" s="87" t="s">
        <v>164</v>
      </c>
      <c r="C96" s="41">
        <v>150</v>
      </c>
      <c r="D96" s="41">
        <v>3.39</v>
      </c>
      <c r="E96" s="41">
        <v>3.86</v>
      </c>
      <c r="F96" s="41">
        <v>6.27</v>
      </c>
      <c r="G96" s="41">
        <v>113.48</v>
      </c>
      <c r="H96" s="42" t="s">
        <v>163</v>
      </c>
      <c r="I96" s="22"/>
      <c r="J96" s="22"/>
    </row>
    <row r="97" spans="1:10" s="73" customFormat="1" ht="15.75" thickBot="1">
      <c r="A97" s="113" t="s">
        <v>59</v>
      </c>
      <c r="B97" s="114"/>
      <c r="C97" s="30">
        <f>C91+C92+C93+C94+C95+C96</f>
        <v>526</v>
      </c>
      <c r="D97" s="30">
        <f>D91+D92+D93+D94+D95+D96</f>
        <v>11.58</v>
      </c>
      <c r="E97" s="30">
        <f>E91+E92+E93+E94+E95+E96</f>
        <v>12.999999999999998</v>
      </c>
      <c r="F97" s="30">
        <f>F91+F92+F93+F94+F95+F96</f>
        <v>55.980000000000004</v>
      </c>
      <c r="G97" s="30">
        <f>G91+G92+G93+G94+G95+G96</f>
        <v>493.95000000000005</v>
      </c>
      <c r="H97" s="40"/>
      <c r="I97" s="22"/>
      <c r="J97" s="22"/>
    </row>
    <row r="98" spans="1:10" s="77" customFormat="1" ht="15">
      <c r="A98" s="115" t="s">
        <v>60</v>
      </c>
      <c r="B98" s="90" t="s">
        <v>166</v>
      </c>
      <c r="C98" s="84">
        <v>160</v>
      </c>
      <c r="D98" s="84">
        <v>8.25</v>
      </c>
      <c r="E98" s="84">
        <v>10.47</v>
      </c>
      <c r="F98" s="84">
        <v>29.5</v>
      </c>
      <c r="G98" s="84">
        <v>175.2</v>
      </c>
      <c r="H98" s="85" t="s">
        <v>165</v>
      </c>
      <c r="I98" s="22"/>
      <c r="J98" s="22"/>
    </row>
    <row r="99" spans="1:10" s="77" customFormat="1" ht="15">
      <c r="A99" s="107"/>
      <c r="B99" s="87" t="s">
        <v>20</v>
      </c>
      <c r="C99" s="89">
        <v>25</v>
      </c>
      <c r="D99" s="41">
        <v>1.3</v>
      </c>
      <c r="E99" s="41">
        <v>0.28</v>
      </c>
      <c r="F99" s="41">
        <v>15.11</v>
      </c>
      <c r="G99" s="41">
        <v>39.73</v>
      </c>
      <c r="H99" s="42" t="s">
        <v>65</v>
      </c>
      <c r="I99" s="22"/>
      <c r="J99" s="22"/>
    </row>
    <row r="100" spans="1:10" s="77" customFormat="1" ht="15.75" thickBot="1">
      <c r="A100" s="107"/>
      <c r="B100" s="87" t="s">
        <v>168</v>
      </c>
      <c r="C100" s="89" t="s">
        <v>117</v>
      </c>
      <c r="D100" s="41">
        <v>2.02</v>
      </c>
      <c r="E100" s="41">
        <v>4.86</v>
      </c>
      <c r="F100" s="41">
        <v>18.4</v>
      </c>
      <c r="G100" s="41">
        <v>165</v>
      </c>
      <c r="H100" s="42" t="s">
        <v>167</v>
      </c>
      <c r="I100" s="22"/>
      <c r="J100" s="22"/>
    </row>
    <row r="101" spans="1:10" s="77" customFormat="1" ht="15">
      <c r="A101" s="107"/>
      <c r="B101" s="90" t="s">
        <v>111</v>
      </c>
      <c r="C101" s="84">
        <v>150</v>
      </c>
      <c r="D101" s="84">
        <v>0.13</v>
      </c>
      <c r="E101" s="84">
        <v>0.11</v>
      </c>
      <c r="F101" s="84">
        <v>11.7</v>
      </c>
      <c r="G101" s="84">
        <v>47.06</v>
      </c>
      <c r="H101" s="85" t="s">
        <v>110</v>
      </c>
      <c r="I101" s="22"/>
      <c r="J101" s="22"/>
    </row>
    <row r="102" spans="1:10" s="73" customFormat="1" ht="15">
      <c r="A102" s="105" t="s">
        <v>78</v>
      </c>
      <c r="B102" s="106"/>
      <c r="C102" s="41">
        <f>C98+C99+C100+C101</f>
        <v>395</v>
      </c>
      <c r="D102" s="41">
        <f>D98+D99+D100+D101</f>
        <v>11.700000000000001</v>
      </c>
      <c r="E102" s="41">
        <f>E98+E99+E100+E101</f>
        <v>15.719999999999999</v>
      </c>
      <c r="F102" s="41">
        <f>F98+F99+F100+F101</f>
        <v>74.71</v>
      </c>
      <c r="G102" s="41">
        <f>G98+G99+G100+G101</f>
        <v>426.98999999999995</v>
      </c>
      <c r="H102" s="42"/>
      <c r="I102" s="22"/>
      <c r="J102" s="22"/>
    </row>
    <row r="103" spans="1:8" s="22" customFormat="1" ht="15.75" thickBot="1">
      <c r="A103" s="113" t="s">
        <v>79</v>
      </c>
      <c r="B103" s="114"/>
      <c r="C103" s="30">
        <f>C87+C90+C97+C102</f>
        <v>1421</v>
      </c>
      <c r="D103" s="30">
        <f>D87+D90+D97+D102</f>
        <v>37.42</v>
      </c>
      <c r="E103" s="30">
        <f>E87+E90+E97+E102</f>
        <v>41.87</v>
      </c>
      <c r="F103" s="30">
        <f>F87+F90+F97+F102</f>
        <v>180.87</v>
      </c>
      <c r="G103" s="30">
        <v>1309.02</v>
      </c>
      <c r="H103" s="40"/>
    </row>
    <row r="104" spans="1:10" s="73" customFormat="1" ht="15">
      <c r="A104" s="110" t="s">
        <v>169</v>
      </c>
      <c r="B104" s="111"/>
      <c r="C104" s="111"/>
      <c r="D104" s="111"/>
      <c r="E104" s="111"/>
      <c r="F104" s="111"/>
      <c r="G104" s="111"/>
      <c r="H104" s="112"/>
      <c r="I104" s="22"/>
      <c r="J104" s="22"/>
    </row>
    <row r="105" spans="1:10" s="77" customFormat="1" ht="15">
      <c r="A105" s="107" t="s">
        <v>8</v>
      </c>
      <c r="B105" s="87" t="s">
        <v>171</v>
      </c>
      <c r="C105" s="41">
        <v>150</v>
      </c>
      <c r="D105" s="41">
        <v>4.93</v>
      </c>
      <c r="E105" s="41">
        <v>6.45</v>
      </c>
      <c r="F105" s="41">
        <v>10.9</v>
      </c>
      <c r="G105" s="41">
        <v>118.16</v>
      </c>
      <c r="H105" s="42" t="s">
        <v>170</v>
      </c>
      <c r="I105" s="22"/>
      <c r="J105" s="22"/>
    </row>
    <row r="106" spans="1:10" s="77" customFormat="1" ht="15">
      <c r="A106" s="107"/>
      <c r="B106" s="87" t="s">
        <v>82</v>
      </c>
      <c r="C106" s="41">
        <v>170</v>
      </c>
      <c r="D106" s="41">
        <v>4.54</v>
      </c>
      <c r="E106" s="41">
        <v>3.98</v>
      </c>
      <c r="F106" s="41">
        <v>11.78</v>
      </c>
      <c r="G106" s="41">
        <v>101.3</v>
      </c>
      <c r="H106" s="42" t="s">
        <v>81</v>
      </c>
      <c r="I106" s="22"/>
      <c r="J106" s="22"/>
    </row>
    <row r="107" spans="1:10" s="77" customFormat="1" ht="15">
      <c r="A107" s="107"/>
      <c r="B107" s="87" t="s">
        <v>89</v>
      </c>
      <c r="C107" s="41">
        <v>31</v>
      </c>
      <c r="D107" s="41">
        <v>2.8</v>
      </c>
      <c r="E107" s="41">
        <v>3.52</v>
      </c>
      <c r="F107" s="41">
        <v>11.16</v>
      </c>
      <c r="G107" s="41">
        <v>85.99</v>
      </c>
      <c r="H107" s="42" t="s">
        <v>88</v>
      </c>
      <c r="I107" s="22"/>
      <c r="J107" s="22"/>
    </row>
    <row r="108" spans="1:10" s="73" customFormat="1" ht="15">
      <c r="A108" s="105" t="s">
        <v>24</v>
      </c>
      <c r="B108" s="106"/>
      <c r="C108" s="41">
        <f>C105+C106+C107</f>
        <v>351</v>
      </c>
      <c r="D108" s="41">
        <f>D105+D106+D107</f>
        <v>12.27</v>
      </c>
      <c r="E108" s="41">
        <f>E105+E106+E107</f>
        <v>13.95</v>
      </c>
      <c r="F108" s="41">
        <f>F105+F106+F107</f>
        <v>33.84</v>
      </c>
      <c r="G108" s="41">
        <f>G105+G106+G107</f>
        <v>305.45</v>
      </c>
      <c r="H108" s="42"/>
      <c r="I108" s="22"/>
      <c r="J108" s="22"/>
    </row>
    <row r="109" spans="1:10" s="77" customFormat="1" ht="15">
      <c r="A109" s="86" t="s">
        <v>25</v>
      </c>
      <c r="B109" s="87" t="s">
        <v>105</v>
      </c>
      <c r="C109" s="41">
        <v>150</v>
      </c>
      <c r="D109" s="41">
        <v>0.75</v>
      </c>
      <c r="E109" s="41">
        <v>0</v>
      </c>
      <c r="F109" s="41">
        <v>15</v>
      </c>
      <c r="G109" s="41">
        <v>75</v>
      </c>
      <c r="H109" s="42" t="s">
        <v>104</v>
      </c>
      <c r="I109" s="22"/>
      <c r="J109" s="22"/>
    </row>
    <row r="110" spans="1:10" s="73" customFormat="1" ht="15">
      <c r="A110" s="105" t="s">
        <v>29</v>
      </c>
      <c r="B110" s="106"/>
      <c r="C110" s="41">
        <f>C109</f>
        <v>150</v>
      </c>
      <c r="D110" s="41">
        <f>D109</f>
        <v>0.75</v>
      </c>
      <c r="E110" s="41">
        <f>E109</f>
        <v>0</v>
      </c>
      <c r="F110" s="41">
        <f>F109</f>
        <v>15</v>
      </c>
      <c r="G110" s="41">
        <f>G109</f>
        <v>75</v>
      </c>
      <c r="H110" s="42"/>
      <c r="I110" s="22"/>
      <c r="J110" s="22"/>
    </row>
    <row r="111" spans="1:10" s="77" customFormat="1" ht="15">
      <c r="A111" s="107" t="s">
        <v>30</v>
      </c>
      <c r="B111" s="87" t="s">
        <v>279</v>
      </c>
      <c r="C111" s="41">
        <v>150</v>
      </c>
      <c r="D111" s="41">
        <v>0.88</v>
      </c>
      <c r="E111" s="41">
        <v>0.04</v>
      </c>
      <c r="F111" s="41">
        <v>17.7</v>
      </c>
      <c r="G111" s="41">
        <v>73.78</v>
      </c>
      <c r="H111" s="88">
        <v>122</v>
      </c>
      <c r="I111" s="22"/>
      <c r="J111" s="22"/>
    </row>
    <row r="112" spans="1:10" s="77" customFormat="1" ht="15">
      <c r="A112" s="107"/>
      <c r="B112" s="87" t="s">
        <v>51</v>
      </c>
      <c r="C112" s="41">
        <v>36</v>
      </c>
      <c r="D112" s="41">
        <v>0.73</v>
      </c>
      <c r="E112" s="41">
        <v>0.43</v>
      </c>
      <c r="F112" s="41">
        <v>14.97</v>
      </c>
      <c r="G112" s="41">
        <v>36</v>
      </c>
      <c r="H112" s="42" t="s">
        <v>50</v>
      </c>
      <c r="I112" s="22"/>
      <c r="J112" s="22"/>
    </row>
    <row r="113" spans="1:10" s="77" customFormat="1" ht="15">
      <c r="A113" s="107"/>
      <c r="B113" s="87" t="s">
        <v>273</v>
      </c>
      <c r="C113" s="41">
        <v>30</v>
      </c>
      <c r="D113" s="41">
        <v>0.18</v>
      </c>
      <c r="E113" s="41">
        <v>0.06</v>
      </c>
      <c r="F113" s="41">
        <v>1.26</v>
      </c>
      <c r="G113" s="41">
        <v>5.97</v>
      </c>
      <c r="H113" s="42" t="s">
        <v>174</v>
      </c>
      <c r="I113" s="22"/>
      <c r="J113" s="22"/>
    </row>
    <row r="114" spans="1:10" s="77" customFormat="1" ht="15">
      <c r="A114" s="107"/>
      <c r="B114" s="87" t="s">
        <v>176</v>
      </c>
      <c r="C114" s="41">
        <v>50</v>
      </c>
      <c r="D114" s="41">
        <v>5.72</v>
      </c>
      <c r="E114" s="41">
        <v>9.33</v>
      </c>
      <c r="F114" s="41">
        <v>8.6</v>
      </c>
      <c r="G114" s="41">
        <v>148.95</v>
      </c>
      <c r="H114" s="42" t="s">
        <v>175</v>
      </c>
      <c r="I114" s="22"/>
      <c r="J114" s="22"/>
    </row>
    <row r="115" spans="1:10" s="77" customFormat="1" ht="15">
      <c r="A115" s="107"/>
      <c r="B115" s="87" t="s">
        <v>178</v>
      </c>
      <c r="C115" s="41">
        <v>110</v>
      </c>
      <c r="D115" s="41">
        <v>5.83</v>
      </c>
      <c r="E115" s="41">
        <v>3.16</v>
      </c>
      <c r="F115" s="41">
        <v>26.3</v>
      </c>
      <c r="G115" s="41">
        <v>70.81</v>
      </c>
      <c r="H115" s="42" t="s">
        <v>177</v>
      </c>
      <c r="I115" s="22"/>
      <c r="J115" s="22"/>
    </row>
    <row r="116" spans="1:10" s="77" customFormat="1" ht="15">
      <c r="A116" s="107"/>
      <c r="B116" s="87" t="s">
        <v>180</v>
      </c>
      <c r="C116" s="41">
        <v>150</v>
      </c>
      <c r="D116" s="41">
        <v>2.85</v>
      </c>
      <c r="E116" s="41">
        <v>4.33</v>
      </c>
      <c r="F116" s="41">
        <v>15.54</v>
      </c>
      <c r="G116" s="41">
        <v>118.86</v>
      </c>
      <c r="H116" s="42" t="s">
        <v>179</v>
      </c>
      <c r="I116" s="22"/>
      <c r="J116" s="22"/>
    </row>
    <row r="117" spans="1:10" s="73" customFormat="1" ht="15.75" thickBot="1">
      <c r="A117" s="113" t="s">
        <v>59</v>
      </c>
      <c r="B117" s="114"/>
      <c r="C117" s="30">
        <f>C111+C112+C113+C114+C115+C116</f>
        <v>526</v>
      </c>
      <c r="D117" s="30">
        <f>D111+D112+D113+D114+D115+D116</f>
        <v>16.19</v>
      </c>
      <c r="E117" s="30">
        <f>E111+E112+E113+E114+E115+E116</f>
        <v>17.35</v>
      </c>
      <c r="F117" s="30">
        <f>F111+F112+F113+F114+F115+F116</f>
        <v>84.37</v>
      </c>
      <c r="G117" s="30">
        <f>G111+G112+G113+G114+G115+G116</f>
        <v>454.37</v>
      </c>
      <c r="H117" s="40"/>
      <c r="I117" s="22"/>
      <c r="J117" s="22"/>
    </row>
    <row r="118" spans="1:10" s="77" customFormat="1" ht="15">
      <c r="A118" s="115" t="s">
        <v>60</v>
      </c>
      <c r="B118" s="90" t="s">
        <v>277</v>
      </c>
      <c r="C118" s="91">
        <v>50</v>
      </c>
      <c r="D118" s="84">
        <v>5.61</v>
      </c>
      <c r="E118" s="84">
        <v>6.16</v>
      </c>
      <c r="F118" s="84">
        <v>7.39</v>
      </c>
      <c r="G118" s="84">
        <v>235</v>
      </c>
      <c r="H118" s="85" t="s">
        <v>181</v>
      </c>
      <c r="I118" s="22"/>
      <c r="J118" s="22"/>
    </row>
    <row r="119" spans="1:10" s="77" customFormat="1" ht="15">
      <c r="A119" s="107"/>
      <c r="B119" s="87" t="s">
        <v>20</v>
      </c>
      <c r="C119" s="89">
        <v>25</v>
      </c>
      <c r="D119" s="41">
        <v>1.3</v>
      </c>
      <c r="E119" s="41">
        <v>0.28</v>
      </c>
      <c r="F119" s="41">
        <v>15.11</v>
      </c>
      <c r="G119" s="41">
        <v>39.03</v>
      </c>
      <c r="H119" s="42" t="s">
        <v>65</v>
      </c>
      <c r="I119" s="22"/>
      <c r="J119" s="22"/>
    </row>
    <row r="120" spans="1:10" s="77" customFormat="1" ht="15">
      <c r="A120" s="107"/>
      <c r="B120" s="87" t="s">
        <v>183</v>
      </c>
      <c r="C120" s="89">
        <v>110</v>
      </c>
      <c r="D120" s="41">
        <v>1.6</v>
      </c>
      <c r="E120" s="41">
        <v>3.57</v>
      </c>
      <c r="F120" s="41">
        <v>16.19</v>
      </c>
      <c r="G120" s="41">
        <v>84.2</v>
      </c>
      <c r="H120" s="42" t="s">
        <v>182</v>
      </c>
      <c r="I120" s="22"/>
      <c r="J120" s="22"/>
    </row>
    <row r="121" spans="1:10" s="77" customFormat="1" ht="15">
      <c r="A121" s="107"/>
      <c r="B121" s="87" t="s">
        <v>72</v>
      </c>
      <c r="C121" s="89">
        <v>95</v>
      </c>
      <c r="D121" s="41">
        <v>0.36</v>
      </c>
      <c r="E121" s="41">
        <v>0.36</v>
      </c>
      <c r="F121" s="41">
        <v>8.82</v>
      </c>
      <c r="G121" s="41">
        <v>42.3</v>
      </c>
      <c r="H121" s="42" t="s">
        <v>71</v>
      </c>
      <c r="I121" s="22"/>
      <c r="J121" s="22"/>
    </row>
    <row r="122" spans="1:10" s="77" customFormat="1" ht="15">
      <c r="A122" s="107"/>
      <c r="B122" s="87" t="s">
        <v>134</v>
      </c>
      <c r="C122" s="89">
        <v>150</v>
      </c>
      <c r="D122" s="41">
        <v>0.09</v>
      </c>
      <c r="E122" s="41">
        <v>0.8</v>
      </c>
      <c r="F122" s="41">
        <v>2.86</v>
      </c>
      <c r="G122" s="41">
        <v>11.66</v>
      </c>
      <c r="H122" s="42" t="s">
        <v>133</v>
      </c>
      <c r="I122" s="22"/>
      <c r="J122" s="22"/>
    </row>
    <row r="123" spans="1:10" s="73" customFormat="1" ht="15">
      <c r="A123" s="105" t="s">
        <v>78</v>
      </c>
      <c r="B123" s="106"/>
      <c r="C123" s="41">
        <f>C118+C119+C120+C121+C122</f>
        <v>430</v>
      </c>
      <c r="D123" s="41">
        <v>8.69</v>
      </c>
      <c r="E123" s="41">
        <f>E118+E119+E120+E121+E122</f>
        <v>11.17</v>
      </c>
      <c r="F123" s="41">
        <f>F118+F119+F120+F121+F122</f>
        <v>50.37</v>
      </c>
      <c r="G123" s="41">
        <f>G118+G119+G120+G121+G122</f>
        <v>412.19</v>
      </c>
      <c r="H123" s="42"/>
      <c r="I123" s="22"/>
      <c r="J123" s="22"/>
    </row>
    <row r="124" spans="1:8" s="22" customFormat="1" ht="15">
      <c r="A124" s="113" t="s">
        <v>79</v>
      </c>
      <c r="B124" s="114"/>
      <c r="C124" s="30">
        <f>C108+C110+C117+C123</f>
        <v>1457</v>
      </c>
      <c r="D124" s="30">
        <f>D108+D110+D117+D123</f>
        <v>37.9</v>
      </c>
      <c r="E124" s="30">
        <f>E108+E110+E117+E123</f>
        <v>42.47</v>
      </c>
      <c r="F124" s="30">
        <v>183.56</v>
      </c>
      <c r="G124" s="30">
        <v>1197.81</v>
      </c>
      <c r="H124" s="40"/>
    </row>
    <row r="125" spans="1:8" s="22" customFormat="1" ht="15">
      <c r="A125" s="105" t="s">
        <v>281</v>
      </c>
      <c r="B125" s="106"/>
      <c r="C125" s="41">
        <f>C40+C60+C81+C103+C124</f>
        <v>7088</v>
      </c>
      <c r="D125" s="41">
        <f>D40+D60+D81+D103+D124</f>
        <v>189</v>
      </c>
      <c r="E125" s="41">
        <f>E40+E60+E81+E103+E124</f>
        <v>211.5</v>
      </c>
      <c r="F125" s="41">
        <f>F40+F60+F81+F103+F124</f>
        <v>913.48</v>
      </c>
      <c r="G125" s="70">
        <f>G40+G60+G81+G103+G124</f>
        <v>6300.59</v>
      </c>
      <c r="H125" s="42"/>
    </row>
    <row r="126" spans="1:8" s="22" customFormat="1" ht="15.75" thickBot="1">
      <c r="A126" s="116" t="s">
        <v>263</v>
      </c>
      <c r="B126" s="117"/>
      <c r="C126" s="43">
        <f>C125/5</f>
        <v>1417.6</v>
      </c>
      <c r="D126" s="43">
        <f>D125/5</f>
        <v>37.8</v>
      </c>
      <c r="E126" s="43">
        <f>E125/5</f>
        <v>42.3</v>
      </c>
      <c r="F126" s="67">
        <f>F125/5</f>
        <v>182.696</v>
      </c>
      <c r="G126" s="68">
        <f>G125/5</f>
        <v>1260.118</v>
      </c>
      <c r="H126" s="44"/>
    </row>
    <row r="127" spans="1:8" s="22" customFormat="1" ht="15.75" thickBot="1">
      <c r="A127" s="92"/>
      <c r="B127" s="45"/>
      <c r="C127" s="45"/>
      <c r="D127" s="45"/>
      <c r="E127" s="45"/>
      <c r="F127" s="45"/>
      <c r="G127" s="45"/>
      <c r="H127" s="93"/>
    </row>
    <row r="128" spans="1:10" s="73" customFormat="1" ht="15">
      <c r="A128" s="110" t="s">
        <v>184</v>
      </c>
      <c r="B128" s="111"/>
      <c r="C128" s="111"/>
      <c r="D128" s="111"/>
      <c r="E128" s="111"/>
      <c r="F128" s="111"/>
      <c r="G128" s="111"/>
      <c r="H128" s="112"/>
      <c r="I128" s="22"/>
      <c r="J128" s="22"/>
    </row>
    <row r="129" spans="1:10" s="77" customFormat="1" ht="15">
      <c r="A129" s="107" t="s">
        <v>8</v>
      </c>
      <c r="B129" s="87" t="s">
        <v>186</v>
      </c>
      <c r="C129" s="41">
        <v>130</v>
      </c>
      <c r="D129" s="41">
        <v>4.89</v>
      </c>
      <c r="E129" s="41">
        <v>5.41</v>
      </c>
      <c r="F129" s="41">
        <v>18.04</v>
      </c>
      <c r="G129" s="41">
        <v>154.92</v>
      </c>
      <c r="H129" s="42" t="s">
        <v>185</v>
      </c>
      <c r="I129" s="22"/>
      <c r="J129" s="22"/>
    </row>
    <row r="130" spans="1:10" s="77" customFormat="1" ht="15">
      <c r="A130" s="107"/>
      <c r="B130" s="87" t="s">
        <v>22</v>
      </c>
      <c r="C130" s="41">
        <v>150</v>
      </c>
      <c r="D130" s="41">
        <v>4.03</v>
      </c>
      <c r="E130" s="41">
        <v>3.39</v>
      </c>
      <c r="F130" s="41">
        <v>10.15</v>
      </c>
      <c r="G130" s="41">
        <v>87.49</v>
      </c>
      <c r="H130" s="42" t="s">
        <v>21</v>
      </c>
      <c r="I130" s="22"/>
      <c r="J130" s="22"/>
    </row>
    <row r="131" spans="1:10" s="77" customFormat="1" ht="12" customHeight="1">
      <c r="A131" s="107"/>
      <c r="B131" s="87" t="s">
        <v>201</v>
      </c>
      <c r="C131" s="41">
        <v>31</v>
      </c>
      <c r="D131" s="41">
        <v>1.96</v>
      </c>
      <c r="E131" s="41">
        <v>1.86</v>
      </c>
      <c r="F131" s="41">
        <v>13.66</v>
      </c>
      <c r="G131" s="41">
        <v>88.26</v>
      </c>
      <c r="H131" s="42" t="s">
        <v>88</v>
      </c>
      <c r="I131" s="22"/>
      <c r="J131" s="22"/>
    </row>
    <row r="132" spans="1:10" s="77" customFormat="1" ht="15">
      <c r="A132" s="107"/>
      <c r="B132" s="87" t="s">
        <v>152</v>
      </c>
      <c r="C132" s="89" t="s">
        <v>19</v>
      </c>
      <c r="D132" s="41">
        <v>1.77</v>
      </c>
      <c r="E132" s="41">
        <v>1.43</v>
      </c>
      <c r="F132" s="41">
        <v>0.36</v>
      </c>
      <c r="G132" s="41">
        <v>26</v>
      </c>
      <c r="H132" s="42" t="s">
        <v>151</v>
      </c>
      <c r="I132" s="22"/>
      <c r="J132" s="22"/>
    </row>
    <row r="133" spans="1:10" s="73" customFormat="1" ht="15">
      <c r="A133" s="105" t="s">
        <v>24</v>
      </c>
      <c r="B133" s="106"/>
      <c r="C133" s="41">
        <f>C129+C130+C131+C132</f>
        <v>351</v>
      </c>
      <c r="D133" s="41">
        <f>D129+D130+D131+D132</f>
        <v>12.649999999999999</v>
      </c>
      <c r="E133" s="41">
        <f>E129+E130+E131+E132</f>
        <v>12.09</v>
      </c>
      <c r="F133" s="41">
        <f>F129+F130+F131+F132</f>
        <v>42.209999999999994</v>
      </c>
      <c r="G133" s="41">
        <f>G129+G130+G131+G132</f>
        <v>356.66999999999996</v>
      </c>
      <c r="H133" s="42"/>
      <c r="I133" s="22"/>
      <c r="J133" s="22"/>
    </row>
    <row r="134" spans="1:10" s="77" customFormat="1" ht="15">
      <c r="A134" s="107" t="s">
        <v>25</v>
      </c>
      <c r="B134" s="87" t="s">
        <v>92</v>
      </c>
      <c r="C134" s="41">
        <v>100</v>
      </c>
      <c r="D134" s="41">
        <v>2.2</v>
      </c>
      <c r="E134" s="41">
        <v>2.5</v>
      </c>
      <c r="F134" s="41">
        <v>5.2</v>
      </c>
      <c r="G134" s="41">
        <v>32.9</v>
      </c>
      <c r="H134" s="42" t="s">
        <v>91</v>
      </c>
      <c r="I134" s="22"/>
      <c r="J134" s="22"/>
    </row>
    <row r="135" spans="1:10" s="77" customFormat="1" ht="15">
      <c r="A135" s="107"/>
      <c r="B135" s="87" t="s">
        <v>95</v>
      </c>
      <c r="C135" s="89" t="s">
        <v>68</v>
      </c>
      <c r="D135" s="41">
        <v>0.68</v>
      </c>
      <c r="E135" s="41">
        <v>2.82</v>
      </c>
      <c r="F135" s="41">
        <v>10.93</v>
      </c>
      <c r="G135" s="41">
        <v>40.67</v>
      </c>
      <c r="H135" s="42" t="s">
        <v>94</v>
      </c>
      <c r="I135" s="22"/>
      <c r="J135" s="22"/>
    </row>
    <row r="136" spans="1:10" s="73" customFormat="1" ht="15">
      <c r="A136" s="105" t="s">
        <v>29</v>
      </c>
      <c r="B136" s="106"/>
      <c r="C136" s="41">
        <f>C134+C135</f>
        <v>130</v>
      </c>
      <c r="D136" s="41">
        <f>D134+D135</f>
        <v>2.8800000000000003</v>
      </c>
      <c r="E136" s="41">
        <f>E134+E135</f>
        <v>5.32</v>
      </c>
      <c r="F136" s="41">
        <f>F134+F135</f>
        <v>16.13</v>
      </c>
      <c r="G136" s="41">
        <f>G134+G135</f>
        <v>73.57</v>
      </c>
      <c r="H136" s="42"/>
      <c r="I136" s="22"/>
      <c r="J136" s="22"/>
    </row>
    <row r="137" spans="1:10" s="77" customFormat="1" ht="15">
      <c r="A137" s="107" t="s">
        <v>30</v>
      </c>
      <c r="B137" s="87" t="s">
        <v>189</v>
      </c>
      <c r="C137" s="41">
        <v>30</v>
      </c>
      <c r="D137" s="41">
        <v>0.34</v>
      </c>
      <c r="E137" s="41">
        <v>0.66</v>
      </c>
      <c r="F137" s="41">
        <v>1.03</v>
      </c>
      <c r="G137" s="41">
        <v>34.48</v>
      </c>
      <c r="H137" s="42" t="s">
        <v>188</v>
      </c>
      <c r="I137" s="22"/>
      <c r="J137" s="22"/>
    </row>
    <row r="138" spans="1:10" s="77" customFormat="1" ht="15">
      <c r="A138" s="107"/>
      <c r="B138" s="87" t="s">
        <v>193</v>
      </c>
      <c r="C138" s="41">
        <v>150</v>
      </c>
      <c r="D138" s="41">
        <v>4.06</v>
      </c>
      <c r="E138" s="41">
        <v>3.75</v>
      </c>
      <c r="F138" s="41">
        <v>4.45</v>
      </c>
      <c r="G138" s="41">
        <v>147.36</v>
      </c>
      <c r="H138" s="42" t="s">
        <v>192</v>
      </c>
      <c r="I138" s="22"/>
      <c r="J138" s="22"/>
    </row>
    <row r="139" spans="1:10" s="77" customFormat="1" ht="15">
      <c r="A139" s="107"/>
      <c r="B139" s="87" t="s">
        <v>51</v>
      </c>
      <c r="C139" s="41">
        <v>36</v>
      </c>
      <c r="D139" s="41">
        <v>0.73</v>
      </c>
      <c r="E139" s="41">
        <v>0.43</v>
      </c>
      <c r="F139" s="41">
        <v>14.97</v>
      </c>
      <c r="G139" s="41">
        <v>36</v>
      </c>
      <c r="H139" s="42" t="s">
        <v>50</v>
      </c>
      <c r="I139" s="22"/>
      <c r="J139" s="22"/>
    </row>
    <row r="140" spans="1:10" s="77" customFormat="1" ht="15">
      <c r="A140" s="107"/>
      <c r="B140" s="87" t="s">
        <v>134</v>
      </c>
      <c r="C140" s="41">
        <v>150</v>
      </c>
      <c r="D140" s="41">
        <v>0.09</v>
      </c>
      <c r="E140" s="41">
        <v>0</v>
      </c>
      <c r="F140" s="41">
        <v>2.86</v>
      </c>
      <c r="G140" s="41">
        <v>11.66</v>
      </c>
      <c r="H140" s="42" t="s">
        <v>133</v>
      </c>
      <c r="I140" s="22"/>
      <c r="J140" s="22"/>
    </row>
    <row r="141" spans="1:10" s="77" customFormat="1" ht="15">
      <c r="A141" s="107"/>
      <c r="B141" s="87" t="s">
        <v>195</v>
      </c>
      <c r="C141" s="41">
        <v>160</v>
      </c>
      <c r="D141" s="41">
        <v>7.49</v>
      </c>
      <c r="E141" s="41">
        <v>8.43</v>
      </c>
      <c r="F141" s="41">
        <v>31.74</v>
      </c>
      <c r="G141" s="41">
        <v>223.57</v>
      </c>
      <c r="H141" s="42" t="s">
        <v>194</v>
      </c>
      <c r="I141" s="22"/>
      <c r="J141" s="22"/>
    </row>
    <row r="142" spans="1:10" s="73" customFormat="1" ht="15.75" thickBot="1">
      <c r="A142" s="113" t="s">
        <v>59</v>
      </c>
      <c r="B142" s="114"/>
      <c r="C142" s="30">
        <f>C137+C138+C139+C140+C141</f>
        <v>526</v>
      </c>
      <c r="D142" s="30">
        <f>D137+D138+D139+D140+D141</f>
        <v>12.709999999999999</v>
      </c>
      <c r="E142" s="30">
        <f>E137+E138+E139+E140+E141</f>
        <v>13.27</v>
      </c>
      <c r="F142" s="30">
        <f>F137+F138+F139+F140+F141</f>
        <v>55.05</v>
      </c>
      <c r="G142" s="30">
        <f>G137+G138+G139+G140+G141</f>
        <v>453.07</v>
      </c>
      <c r="H142" s="40"/>
      <c r="I142" s="22"/>
      <c r="J142" s="22"/>
    </row>
    <row r="143" spans="1:10" s="77" customFormat="1" ht="15">
      <c r="A143" s="115" t="s">
        <v>60</v>
      </c>
      <c r="B143" s="90" t="s">
        <v>197</v>
      </c>
      <c r="C143" s="84">
        <v>130</v>
      </c>
      <c r="D143" s="84">
        <v>6.56</v>
      </c>
      <c r="E143" s="84">
        <v>9.823</v>
      </c>
      <c r="F143" s="84">
        <v>28</v>
      </c>
      <c r="G143" s="84">
        <v>186.67</v>
      </c>
      <c r="H143" s="85" t="s">
        <v>196</v>
      </c>
      <c r="I143" s="22"/>
      <c r="J143" s="22"/>
    </row>
    <row r="144" spans="1:10" s="77" customFormat="1" ht="15">
      <c r="A144" s="107"/>
      <c r="B144" s="87" t="s">
        <v>105</v>
      </c>
      <c r="C144" s="41">
        <v>150</v>
      </c>
      <c r="D144" s="41">
        <v>0.75</v>
      </c>
      <c r="E144" s="41">
        <v>0</v>
      </c>
      <c r="F144" s="41">
        <v>15</v>
      </c>
      <c r="G144" s="41">
        <v>75</v>
      </c>
      <c r="H144" s="42" t="s">
        <v>104</v>
      </c>
      <c r="I144" s="22"/>
      <c r="J144" s="22"/>
    </row>
    <row r="145" spans="1:10" s="77" customFormat="1" ht="15">
      <c r="A145" s="107"/>
      <c r="B145" s="87" t="s">
        <v>140</v>
      </c>
      <c r="C145" s="89" t="s">
        <v>141</v>
      </c>
      <c r="D145" s="41">
        <v>0.96</v>
      </c>
      <c r="E145" s="41">
        <v>1.58</v>
      </c>
      <c r="F145" s="41">
        <v>4.18</v>
      </c>
      <c r="G145" s="41">
        <v>34.99</v>
      </c>
      <c r="H145" s="42" t="s">
        <v>139</v>
      </c>
      <c r="I145" s="22"/>
      <c r="J145" s="22"/>
    </row>
    <row r="146" spans="1:10" s="77" customFormat="1" ht="15">
      <c r="A146" s="107"/>
      <c r="B146" s="87" t="s">
        <v>20</v>
      </c>
      <c r="C146" s="89">
        <v>25</v>
      </c>
      <c r="D146" s="41">
        <v>1.3</v>
      </c>
      <c r="E146" s="41">
        <v>0.28</v>
      </c>
      <c r="F146" s="41">
        <v>15.11</v>
      </c>
      <c r="G146" s="41">
        <v>39.73</v>
      </c>
      <c r="H146" s="42" t="s">
        <v>65</v>
      </c>
      <c r="I146" s="22"/>
      <c r="J146" s="22"/>
    </row>
    <row r="147" spans="1:10" s="77" customFormat="1" ht="15">
      <c r="A147" s="107"/>
      <c r="B147" s="87" t="s">
        <v>72</v>
      </c>
      <c r="C147" s="89">
        <v>95</v>
      </c>
      <c r="D147" s="41">
        <v>0.36</v>
      </c>
      <c r="E147" s="41">
        <v>0.36</v>
      </c>
      <c r="F147" s="41">
        <v>8.82</v>
      </c>
      <c r="G147" s="41">
        <v>42.3</v>
      </c>
      <c r="H147" s="42" t="s">
        <v>71</v>
      </c>
      <c r="I147" s="22"/>
      <c r="J147" s="22"/>
    </row>
    <row r="148" spans="1:10" s="73" customFormat="1" ht="15">
      <c r="A148" s="105" t="s">
        <v>78</v>
      </c>
      <c r="B148" s="106"/>
      <c r="C148" s="41">
        <f>C143+C144+C145+C146+C147</f>
        <v>425</v>
      </c>
      <c r="D148" s="41">
        <f>D143+D144+D145+D146+D147</f>
        <v>9.93</v>
      </c>
      <c r="E148" s="41">
        <f>E143+E144+E145+E146+E147</f>
        <v>12.043</v>
      </c>
      <c r="F148" s="41">
        <f>F143+F144+F145+F146+F147</f>
        <v>71.11</v>
      </c>
      <c r="G148" s="41">
        <f>G143+G144+G145+G146+G147</f>
        <v>378.69</v>
      </c>
      <c r="H148" s="42"/>
      <c r="I148" s="22"/>
      <c r="J148" s="22"/>
    </row>
    <row r="149" spans="1:8" s="22" customFormat="1" ht="15.75" thickBot="1">
      <c r="A149" s="116" t="s">
        <v>79</v>
      </c>
      <c r="B149" s="117"/>
      <c r="C149" s="31">
        <f>C133+C136+C142+C148</f>
        <v>1432</v>
      </c>
      <c r="D149" s="31">
        <f>D133+D136+D142+D148</f>
        <v>38.17</v>
      </c>
      <c r="E149" s="94">
        <f>E133+E136+E142+E148</f>
        <v>42.723</v>
      </c>
      <c r="F149" s="31">
        <f>F133+F136+F142+F148</f>
        <v>184.5</v>
      </c>
      <c r="G149" s="31">
        <v>1323</v>
      </c>
      <c r="H149" s="44"/>
    </row>
    <row r="150" spans="1:8" s="22" customFormat="1" ht="15.75" thickBot="1">
      <c r="A150" s="92"/>
      <c r="B150" s="45"/>
      <c r="C150" s="45"/>
      <c r="D150" s="45"/>
      <c r="E150" s="45"/>
      <c r="F150" s="45"/>
      <c r="G150" s="45"/>
      <c r="H150" s="93"/>
    </row>
    <row r="151" spans="1:10" s="73" customFormat="1" ht="15">
      <c r="A151" s="110" t="s">
        <v>198</v>
      </c>
      <c r="B151" s="111"/>
      <c r="C151" s="111"/>
      <c r="D151" s="111"/>
      <c r="E151" s="111"/>
      <c r="F151" s="111"/>
      <c r="G151" s="111"/>
      <c r="H151" s="112"/>
      <c r="I151" s="22"/>
      <c r="J151" s="22"/>
    </row>
    <row r="152" spans="1:10" s="77" customFormat="1" ht="15">
      <c r="A152" s="107" t="s">
        <v>8</v>
      </c>
      <c r="B152" s="87" t="s">
        <v>200</v>
      </c>
      <c r="C152" s="41">
        <v>150</v>
      </c>
      <c r="D152" s="41">
        <v>4.46</v>
      </c>
      <c r="E152" s="41">
        <v>5.25</v>
      </c>
      <c r="F152" s="41">
        <v>2.86</v>
      </c>
      <c r="G152" s="41">
        <v>148.85</v>
      </c>
      <c r="H152" s="42" t="s">
        <v>199</v>
      </c>
      <c r="I152" s="22"/>
      <c r="J152" s="22"/>
    </row>
    <row r="153" spans="1:10" s="77" customFormat="1" ht="15">
      <c r="A153" s="107"/>
      <c r="B153" s="87" t="s">
        <v>122</v>
      </c>
      <c r="C153" s="41">
        <v>170</v>
      </c>
      <c r="D153" s="41">
        <v>2.57</v>
      </c>
      <c r="E153" s="41">
        <v>2.13</v>
      </c>
      <c r="F153" s="41">
        <v>8.69</v>
      </c>
      <c r="G153" s="41">
        <v>64.28</v>
      </c>
      <c r="H153" s="42" t="s">
        <v>121</v>
      </c>
      <c r="I153" s="22"/>
      <c r="J153" s="22"/>
    </row>
    <row r="154" spans="1:10" s="77" customFormat="1" ht="15">
      <c r="A154" s="107"/>
      <c r="B154" s="87" t="s">
        <v>18</v>
      </c>
      <c r="C154" s="41">
        <v>30</v>
      </c>
      <c r="D154" s="41">
        <v>0.84</v>
      </c>
      <c r="E154" s="41">
        <v>1.07</v>
      </c>
      <c r="F154" s="41">
        <v>4.18</v>
      </c>
      <c r="G154" s="41">
        <v>39.19</v>
      </c>
      <c r="H154" s="42" t="s">
        <v>17</v>
      </c>
      <c r="I154" s="22"/>
      <c r="J154" s="22"/>
    </row>
    <row r="155" spans="1:10" s="73" customFormat="1" ht="15">
      <c r="A155" s="105" t="s">
        <v>24</v>
      </c>
      <c r="B155" s="106"/>
      <c r="C155" s="41">
        <f>C152+C153+C154</f>
        <v>350</v>
      </c>
      <c r="D155" s="41">
        <f>D152+D153+D154</f>
        <v>7.869999999999999</v>
      </c>
      <c r="E155" s="41">
        <f>E152+E153+E154</f>
        <v>8.45</v>
      </c>
      <c r="F155" s="41">
        <f>F152+F153+F154</f>
        <v>15.729999999999999</v>
      </c>
      <c r="G155" s="41">
        <f>G152+G153+G154</f>
        <v>252.32</v>
      </c>
      <c r="H155" s="42"/>
      <c r="I155" s="22"/>
      <c r="J155" s="22"/>
    </row>
    <row r="156" spans="1:10" s="77" customFormat="1" ht="15">
      <c r="A156" s="86" t="s">
        <v>25</v>
      </c>
      <c r="B156" s="87" t="s">
        <v>203</v>
      </c>
      <c r="C156" s="41">
        <v>100</v>
      </c>
      <c r="D156" s="41">
        <v>2.1</v>
      </c>
      <c r="E156" s="41">
        <v>2.5</v>
      </c>
      <c r="F156" s="41">
        <v>4.1</v>
      </c>
      <c r="G156" s="41">
        <v>59.6</v>
      </c>
      <c r="H156" s="42" t="s">
        <v>202</v>
      </c>
      <c r="I156" s="22"/>
      <c r="J156" s="22"/>
    </row>
    <row r="157" spans="1:10" s="73" customFormat="1" ht="15">
      <c r="A157" s="105" t="s">
        <v>29</v>
      </c>
      <c r="B157" s="106"/>
      <c r="C157" s="41">
        <f>C156</f>
        <v>100</v>
      </c>
      <c r="D157" s="41">
        <f>D156</f>
        <v>2.1</v>
      </c>
      <c r="E157" s="41">
        <f>E156</f>
        <v>2.5</v>
      </c>
      <c r="F157" s="41">
        <f>F156</f>
        <v>4.1</v>
      </c>
      <c r="G157" s="41">
        <f>G156</f>
        <v>59.6</v>
      </c>
      <c r="H157" s="42"/>
      <c r="I157" s="22"/>
      <c r="J157" s="22"/>
    </row>
    <row r="158" spans="1:10" s="77" customFormat="1" ht="15">
      <c r="A158" s="107" t="s">
        <v>30</v>
      </c>
      <c r="B158" s="87" t="s">
        <v>206</v>
      </c>
      <c r="C158" s="41">
        <v>50</v>
      </c>
      <c r="D158" s="41">
        <v>4.44</v>
      </c>
      <c r="E158" s="41">
        <v>3.87</v>
      </c>
      <c r="F158" s="41">
        <v>5.96</v>
      </c>
      <c r="G158" s="41">
        <v>77.81</v>
      </c>
      <c r="H158" s="42" t="s">
        <v>205</v>
      </c>
      <c r="I158" s="22"/>
      <c r="J158" s="22"/>
    </row>
    <row r="159" spans="1:10" s="77" customFormat="1" ht="15">
      <c r="A159" s="107"/>
      <c r="B159" s="87" t="s">
        <v>208</v>
      </c>
      <c r="C159" s="41">
        <v>150</v>
      </c>
      <c r="D159" s="41">
        <v>0.78</v>
      </c>
      <c r="E159" s="41">
        <v>0.04</v>
      </c>
      <c r="F159" s="41">
        <v>14.29</v>
      </c>
      <c r="G159" s="41">
        <v>60.04</v>
      </c>
      <c r="H159" s="42" t="s">
        <v>207</v>
      </c>
      <c r="I159" s="22"/>
      <c r="J159" s="22"/>
    </row>
    <row r="160" spans="1:10" s="77" customFormat="1" ht="15">
      <c r="A160" s="107"/>
      <c r="B160" s="87" t="s">
        <v>209</v>
      </c>
      <c r="C160" s="41">
        <v>30</v>
      </c>
      <c r="D160" s="41">
        <v>0.49</v>
      </c>
      <c r="E160" s="41">
        <v>0.97</v>
      </c>
      <c r="F160" s="41">
        <v>3.18</v>
      </c>
      <c r="G160" s="41">
        <v>23.58</v>
      </c>
      <c r="H160" s="42" t="s">
        <v>52</v>
      </c>
      <c r="I160" s="22"/>
      <c r="J160" s="22"/>
    </row>
    <row r="161" spans="1:10" s="77" customFormat="1" ht="15">
      <c r="A161" s="107"/>
      <c r="B161" s="87" t="s">
        <v>51</v>
      </c>
      <c r="C161" s="41">
        <v>36</v>
      </c>
      <c r="D161" s="41">
        <v>0.73</v>
      </c>
      <c r="E161" s="41">
        <v>0.43</v>
      </c>
      <c r="F161" s="41">
        <v>14.97</v>
      </c>
      <c r="G161" s="41">
        <v>36</v>
      </c>
      <c r="H161" s="42" t="s">
        <v>50</v>
      </c>
      <c r="I161" s="22"/>
      <c r="J161" s="22"/>
    </row>
    <row r="162" spans="1:10" s="77" customFormat="1" ht="15">
      <c r="A162" s="107"/>
      <c r="B162" s="87" t="s">
        <v>211</v>
      </c>
      <c r="C162" s="41">
        <v>110</v>
      </c>
      <c r="D162" s="41">
        <v>3.88</v>
      </c>
      <c r="E162" s="41">
        <v>3.98</v>
      </c>
      <c r="F162" s="41">
        <v>34.47</v>
      </c>
      <c r="G162" s="41">
        <v>163.3</v>
      </c>
      <c r="H162" s="42" t="s">
        <v>210</v>
      </c>
      <c r="I162" s="22"/>
      <c r="J162" s="22"/>
    </row>
    <row r="163" spans="1:10" s="77" customFormat="1" ht="15">
      <c r="A163" s="107"/>
      <c r="B163" s="87" t="s">
        <v>213</v>
      </c>
      <c r="C163" s="41">
        <v>150</v>
      </c>
      <c r="D163" s="41">
        <v>6.61</v>
      </c>
      <c r="E163" s="41">
        <v>7.14</v>
      </c>
      <c r="F163" s="41">
        <v>7.92</v>
      </c>
      <c r="G163" s="41">
        <v>122.46</v>
      </c>
      <c r="H163" s="42" t="s">
        <v>212</v>
      </c>
      <c r="I163" s="22"/>
      <c r="J163" s="22"/>
    </row>
    <row r="164" spans="1:10" s="73" customFormat="1" ht="15.75" thickBot="1">
      <c r="A164" s="113" t="s">
        <v>59</v>
      </c>
      <c r="B164" s="114"/>
      <c r="C164" s="30">
        <f>C158+C159+C160+C161+C162+C163</f>
        <v>526</v>
      </c>
      <c r="D164" s="30">
        <f>D158+D159+D160+D161+D162+D163</f>
        <v>16.93</v>
      </c>
      <c r="E164" s="30">
        <f>E158+E159+E160+E161+E162+E163</f>
        <v>16.43</v>
      </c>
      <c r="F164" s="30">
        <f>F158+F159+F160+F161+F162+F163</f>
        <v>80.79</v>
      </c>
      <c r="G164" s="30">
        <f>G158+G159+G160+G161+G162+G163</f>
        <v>483.19</v>
      </c>
      <c r="H164" s="40"/>
      <c r="I164" s="22"/>
      <c r="J164" s="22"/>
    </row>
    <row r="165" spans="1:10" s="77" customFormat="1" ht="15">
      <c r="A165" s="115" t="s">
        <v>60</v>
      </c>
      <c r="B165" s="90" t="s">
        <v>215</v>
      </c>
      <c r="C165" s="84">
        <v>160</v>
      </c>
      <c r="D165" s="84">
        <v>4.772</v>
      </c>
      <c r="E165" s="84">
        <v>8.74</v>
      </c>
      <c r="F165" s="84">
        <v>19.817</v>
      </c>
      <c r="G165" s="84">
        <v>196.56</v>
      </c>
      <c r="H165" s="85" t="s">
        <v>214</v>
      </c>
      <c r="I165" s="22"/>
      <c r="J165" s="22"/>
    </row>
    <row r="166" spans="1:10" s="77" customFormat="1" ht="15">
      <c r="A166" s="107"/>
      <c r="B166" s="87" t="s">
        <v>20</v>
      </c>
      <c r="C166" s="89">
        <v>25</v>
      </c>
      <c r="D166" s="41">
        <v>1.3</v>
      </c>
      <c r="E166" s="41">
        <v>0.28</v>
      </c>
      <c r="F166" s="41">
        <v>15.11</v>
      </c>
      <c r="G166" s="41">
        <v>39.73</v>
      </c>
      <c r="H166" s="42" t="s">
        <v>65</v>
      </c>
      <c r="I166" s="22"/>
      <c r="J166" s="22"/>
    </row>
    <row r="167" spans="1:10" s="77" customFormat="1" ht="15.75" thickBot="1">
      <c r="A167" s="107"/>
      <c r="B167" s="87" t="s">
        <v>217</v>
      </c>
      <c r="C167" s="89" t="s">
        <v>117</v>
      </c>
      <c r="D167" s="41">
        <v>4.33</v>
      </c>
      <c r="E167" s="41">
        <v>5.66</v>
      </c>
      <c r="F167" s="41">
        <v>38.54</v>
      </c>
      <c r="G167" s="41">
        <v>181.72</v>
      </c>
      <c r="H167" s="42" t="s">
        <v>216</v>
      </c>
      <c r="I167" s="22"/>
      <c r="J167" s="22"/>
    </row>
    <row r="168" spans="1:10" s="77" customFormat="1" ht="15">
      <c r="A168" s="107"/>
      <c r="B168" s="90" t="s">
        <v>62</v>
      </c>
      <c r="C168" s="84">
        <v>150</v>
      </c>
      <c r="D168" s="84">
        <v>0.12</v>
      </c>
      <c r="E168" s="84">
        <v>0</v>
      </c>
      <c r="F168" s="84">
        <v>8.85</v>
      </c>
      <c r="G168" s="84">
        <v>35.13</v>
      </c>
      <c r="H168" s="85" t="s">
        <v>61</v>
      </c>
      <c r="I168" s="22"/>
      <c r="J168" s="22"/>
    </row>
    <row r="169" spans="1:10" s="73" customFormat="1" ht="15">
      <c r="A169" s="105" t="s">
        <v>78</v>
      </c>
      <c r="B169" s="106"/>
      <c r="C169" s="41">
        <f>C165+C166+C167+C168</f>
        <v>395</v>
      </c>
      <c r="D169" s="41">
        <f>D165+D166+D167+D168</f>
        <v>10.522</v>
      </c>
      <c r="E169" s="41">
        <f>E165+E166+E167+E168</f>
        <v>14.68</v>
      </c>
      <c r="F169" s="41">
        <f>F165+F166+F167+F168</f>
        <v>82.317</v>
      </c>
      <c r="G169" s="41">
        <f>G165+G166+G167+G168</f>
        <v>453.14</v>
      </c>
      <c r="H169" s="42"/>
      <c r="I169" s="22"/>
      <c r="J169" s="22"/>
    </row>
    <row r="170" spans="1:8" s="22" customFormat="1" ht="15">
      <c r="A170" s="105" t="s">
        <v>79</v>
      </c>
      <c r="B170" s="106"/>
      <c r="C170" s="41">
        <f>C155+C157+C164+C169</f>
        <v>1371</v>
      </c>
      <c r="D170" s="71">
        <f>D155+D157+D164+D169</f>
        <v>37.422</v>
      </c>
      <c r="E170" s="41">
        <f>E155+E157+E164+E169</f>
        <v>42.06</v>
      </c>
      <c r="F170" s="71">
        <v>182.93</v>
      </c>
      <c r="G170" s="41">
        <v>1250.25</v>
      </c>
      <c r="H170" s="42"/>
    </row>
    <row r="171" spans="1:8" s="22" customFormat="1" ht="24" customHeight="1" thickBot="1">
      <c r="A171" s="73" t="s">
        <v>286</v>
      </c>
      <c r="B171" s="73"/>
      <c r="C171" s="73"/>
      <c r="D171" s="73"/>
      <c r="E171" s="45"/>
      <c r="F171" s="45"/>
      <c r="G171" s="45"/>
      <c r="H171" s="93"/>
    </row>
    <row r="172" spans="1:8" s="73" customFormat="1" ht="14.25">
      <c r="A172" s="110" t="s">
        <v>218</v>
      </c>
      <c r="B172" s="111"/>
      <c r="C172" s="111"/>
      <c r="D172" s="111"/>
      <c r="E172" s="111"/>
      <c r="F172" s="111"/>
      <c r="G172" s="111"/>
      <c r="H172" s="112"/>
    </row>
    <row r="173" spans="1:8" s="77" customFormat="1" ht="14.25">
      <c r="A173" s="107" t="s">
        <v>8</v>
      </c>
      <c r="B173" s="87" t="s">
        <v>220</v>
      </c>
      <c r="C173" s="41">
        <v>150</v>
      </c>
      <c r="D173" s="41">
        <v>5.89</v>
      </c>
      <c r="E173" s="41">
        <v>7.2</v>
      </c>
      <c r="F173" s="41">
        <v>20.79</v>
      </c>
      <c r="G173" s="41">
        <v>206.48</v>
      </c>
      <c r="H173" s="42" t="s">
        <v>219</v>
      </c>
    </row>
    <row r="174" spans="1:8" s="77" customFormat="1" ht="14.25">
      <c r="A174" s="107"/>
      <c r="B174" s="87" t="s">
        <v>82</v>
      </c>
      <c r="C174" s="41">
        <v>170</v>
      </c>
      <c r="D174" s="41">
        <v>4.54</v>
      </c>
      <c r="E174" s="41">
        <v>3.98</v>
      </c>
      <c r="F174" s="41">
        <v>11.78</v>
      </c>
      <c r="G174" s="41">
        <v>101.3</v>
      </c>
      <c r="H174" s="42" t="s">
        <v>81</v>
      </c>
    </row>
    <row r="175" spans="1:8" s="77" customFormat="1" ht="14.25">
      <c r="A175" s="107"/>
      <c r="B175" s="87" t="s">
        <v>201</v>
      </c>
      <c r="C175" s="41">
        <v>31</v>
      </c>
      <c r="D175" s="41">
        <v>1.96</v>
      </c>
      <c r="E175" s="41">
        <v>1.86</v>
      </c>
      <c r="F175" s="41">
        <v>13.66</v>
      </c>
      <c r="G175" s="41">
        <v>88.26</v>
      </c>
      <c r="H175" s="42" t="s">
        <v>88</v>
      </c>
    </row>
    <row r="176" spans="1:8" s="73" customFormat="1" ht="14.25">
      <c r="A176" s="105" t="s">
        <v>24</v>
      </c>
      <c r="B176" s="106"/>
      <c r="C176" s="41">
        <f>C173+C174+C175</f>
        <v>351</v>
      </c>
      <c r="D176" s="41">
        <f>D173+D174+D175</f>
        <v>12.39</v>
      </c>
      <c r="E176" s="41">
        <f>E173+E174+E175</f>
        <v>13.04</v>
      </c>
      <c r="F176" s="41">
        <f>F173+F174+F175</f>
        <v>46.230000000000004</v>
      </c>
      <c r="G176" s="41">
        <f>G173+G174+G175</f>
        <v>396.03999999999996</v>
      </c>
      <c r="H176" s="42"/>
    </row>
    <row r="177" spans="1:8" s="77" customFormat="1" ht="14.25">
      <c r="A177" s="86" t="s">
        <v>25</v>
      </c>
      <c r="B177" s="87" t="s">
        <v>27</v>
      </c>
      <c r="C177" s="41">
        <v>100</v>
      </c>
      <c r="D177" s="41">
        <v>2.04</v>
      </c>
      <c r="E177" s="41">
        <v>2.5</v>
      </c>
      <c r="F177" s="41">
        <v>9.8</v>
      </c>
      <c r="G177" s="41">
        <v>59.87</v>
      </c>
      <c r="H177" s="42" t="s">
        <v>26</v>
      </c>
    </row>
    <row r="178" spans="1:8" s="73" customFormat="1" ht="14.25">
      <c r="A178" s="105" t="s">
        <v>29</v>
      </c>
      <c r="B178" s="106"/>
      <c r="C178" s="41">
        <f>C177</f>
        <v>100</v>
      </c>
      <c r="D178" s="41">
        <f>D177</f>
        <v>2.04</v>
      </c>
      <c r="E178" s="41">
        <f>E177</f>
        <v>2.5</v>
      </c>
      <c r="F178" s="41">
        <f>F177</f>
        <v>9.8</v>
      </c>
      <c r="G178" s="41">
        <f>G177</f>
        <v>59.87</v>
      </c>
      <c r="H178" s="42"/>
    </row>
    <row r="179" spans="1:8" s="77" customFormat="1" ht="14.25">
      <c r="A179" s="107" t="s">
        <v>30</v>
      </c>
      <c r="B179" s="87" t="s">
        <v>221</v>
      </c>
      <c r="C179" s="41">
        <v>30</v>
      </c>
      <c r="D179" s="41">
        <v>0.41</v>
      </c>
      <c r="E179" s="41">
        <v>0.95</v>
      </c>
      <c r="F179" s="41">
        <v>2.56</v>
      </c>
      <c r="G179" s="41">
        <v>21.04</v>
      </c>
      <c r="H179" s="42" t="s">
        <v>156</v>
      </c>
    </row>
    <row r="180" spans="1:8" s="77" customFormat="1" ht="14.25">
      <c r="A180" s="107"/>
      <c r="B180" s="87" t="s">
        <v>276</v>
      </c>
      <c r="C180" s="41">
        <v>150</v>
      </c>
      <c r="D180" s="41">
        <v>3.61</v>
      </c>
      <c r="E180" s="41">
        <v>4.4</v>
      </c>
      <c r="F180" s="41">
        <v>3.18</v>
      </c>
      <c r="G180" s="41">
        <v>117.17</v>
      </c>
      <c r="H180" s="42" t="s">
        <v>222</v>
      </c>
    </row>
    <row r="181" spans="1:8" s="77" customFormat="1" ht="14.25">
      <c r="A181" s="107"/>
      <c r="B181" s="87" t="s">
        <v>279</v>
      </c>
      <c r="C181" s="41">
        <v>150</v>
      </c>
      <c r="D181" s="41">
        <v>0.88</v>
      </c>
      <c r="E181" s="41">
        <v>0.04</v>
      </c>
      <c r="F181" s="41">
        <v>17.7</v>
      </c>
      <c r="G181" s="41">
        <v>73.78</v>
      </c>
      <c r="H181" s="88">
        <v>122</v>
      </c>
    </row>
    <row r="182" spans="1:8" s="77" customFormat="1" ht="14.25">
      <c r="A182" s="107"/>
      <c r="B182" s="87" t="s">
        <v>51</v>
      </c>
      <c r="C182" s="41">
        <v>36</v>
      </c>
      <c r="D182" s="41">
        <v>0.73</v>
      </c>
      <c r="E182" s="41">
        <v>0.43</v>
      </c>
      <c r="F182" s="41">
        <v>14.97</v>
      </c>
      <c r="G182" s="41">
        <v>36</v>
      </c>
      <c r="H182" s="42" t="s">
        <v>50</v>
      </c>
    </row>
    <row r="183" spans="1:8" s="77" customFormat="1" ht="14.25">
      <c r="A183" s="107"/>
      <c r="B183" s="87" t="s">
        <v>225</v>
      </c>
      <c r="C183" s="41">
        <v>50</v>
      </c>
      <c r="D183" s="41">
        <v>8.64</v>
      </c>
      <c r="E183" s="41">
        <v>5.73</v>
      </c>
      <c r="F183" s="41">
        <v>13.5</v>
      </c>
      <c r="G183" s="41">
        <v>150.86</v>
      </c>
      <c r="H183" s="42" t="s">
        <v>224</v>
      </c>
    </row>
    <row r="184" spans="1:8" s="77" customFormat="1" ht="14.25">
      <c r="A184" s="107"/>
      <c r="B184" s="87" t="s">
        <v>58</v>
      </c>
      <c r="C184" s="41">
        <v>110</v>
      </c>
      <c r="D184" s="41">
        <v>2.83</v>
      </c>
      <c r="E184" s="41">
        <v>5.58</v>
      </c>
      <c r="F184" s="41">
        <v>18.95</v>
      </c>
      <c r="G184" s="41">
        <v>137.88</v>
      </c>
      <c r="H184" s="42" t="s">
        <v>57</v>
      </c>
    </row>
    <row r="185" spans="1:8" s="73" customFormat="1" ht="15" thickBot="1">
      <c r="A185" s="113" t="s">
        <v>59</v>
      </c>
      <c r="B185" s="114"/>
      <c r="C185" s="30">
        <f>C179+C180+C181+C182+C183+C184</f>
        <v>526</v>
      </c>
      <c r="D185" s="30">
        <f>D179+D180+D181+D182+D183+D184</f>
        <v>17.1</v>
      </c>
      <c r="E185" s="30">
        <f>E179+E180+E181+E182+E183+E184</f>
        <v>17.130000000000003</v>
      </c>
      <c r="F185" s="30">
        <f>F179+F180+F181+F182+F183+F184</f>
        <v>70.86</v>
      </c>
      <c r="G185" s="30">
        <f>G179+G180+G181+G182+G183+G184</f>
        <v>536.73</v>
      </c>
      <c r="H185" s="40"/>
    </row>
    <row r="186" spans="1:8" s="77" customFormat="1" ht="14.25">
      <c r="A186" s="115" t="s">
        <v>60</v>
      </c>
      <c r="B186" s="90" t="s">
        <v>227</v>
      </c>
      <c r="C186" s="84">
        <v>130</v>
      </c>
      <c r="D186" s="84">
        <v>3.01</v>
      </c>
      <c r="E186" s="84">
        <v>7.9</v>
      </c>
      <c r="F186" s="84">
        <v>7.1</v>
      </c>
      <c r="G186" s="84">
        <v>62.93</v>
      </c>
      <c r="H186" s="85" t="s">
        <v>226</v>
      </c>
    </row>
    <row r="187" spans="1:8" s="77" customFormat="1" ht="14.25">
      <c r="A187" s="107"/>
      <c r="B187" s="87" t="s">
        <v>20</v>
      </c>
      <c r="C187" s="89">
        <v>25</v>
      </c>
      <c r="D187" s="41">
        <v>1.3</v>
      </c>
      <c r="E187" s="41">
        <v>0.28</v>
      </c>
      <c r="F187" s="41">
        <v>15.11</v>
      </c>
      <c r="G187" s="41">
        <v>39.73</v>
      </c>
      <c r="H187" s="42" t="s">
        <v>65</v>
      </c>
    </row>
    <row r="188" spans="1:8" s="77" customFormat="1" ht="14.25">
      <c r="A188" s="107"/>
      <c r="B188" s="87" t="s">
        <v>105</v>
      </c>
      <c r="C188" s="41">
        <v>150</v>
      </c>
      <c r="D188" s="41">
        <v>0.75</v>
      </c>
      <c r="E188" s="41">
        <v>0</v>
      </c>
      <c r="F188" s="41">
        <v>15</v>
      </c>
      <c r="G188" s="41">
        <v>75</v>
      </c>
      <c r="H188" s="42" t="s">
        <v>104</v>
      </c>
    </row>
    <row r="189" spans="1:8" s="77" customFormat="1" ht="14.25">
      <c r="A189" s="107"/>
      <c r="B189" s="87" t="s">
        <v>229</v>
      </c>
      <c r="C189" s="41">
        <v>90</v>
      </c>
      <c r="D189" s="41">
        <v>0.45</v>
      </c>
      <c r="E189" s="41">
        <v>0.29</v>
      </c>
      <c r="F189" s="41">
        <v>14.21</v>
      </c>
      <c r="G189" s="41">
        <v>65.46</v>
      </c>
      <c r="H189" s="42" t="s">
        <v>228</v>
      </c>
    </row>
    <row r="190" spans="1:8" s="77" customFormat="1" ht="14.25">
      <c r="A190" s="107"/>
      <c r="B190" s="87" t="s">
        <v>140</v>
      </c>
      <c r="C190" s="89" t="s">
        <v>141</v>
      </c>
      <c r="D190" s="41">
        <v>0.96</v>
      </c>
      <c r="E190" s="41">
        <v>1.58</v>
      </c>
      <c r="F190" s="41">
        <v>4.18</v>
      </c>
      <c r="G190" s="41">
        <v>34.99</v>
      </c>
      <c r="H190" s="42" t="s">
        <v>139</v>
      </c>
    </row>
    <row r="191" spans="1:8" s="73" customFormat="1" ht="14.25">
      <c r="A191" s="105" t="s">
        <v>78</v>
      </c>
      <c r="B191" s="106"/>
      <c r="C191" s="41">
        <f>C186+C190+C189+C188+C187</f>
        <v>420</v>
      </c>
      <c r="D191" s="41">
        <f>D186+D190+D189+D188+D187</f>
        <v>6.47</v>
      </c>
      <c r="E191" s="41">
        <f>E186+E190+E189+E188+E187</f>
        <v>10.049999999999999</v>
      </c>
      <c r="F191" s="41">
        <f>F186+F190+F189+F188+F187</f>
        <v>55.6</v>
      </c>
      <c r="G191" s="41">
        <f>G186+G190+G189+G188+G187</f>
        <v>278.11</v>
      </c>
      <c r="H191" s="42"/>
    </row>
    <row r="192" spans="1:8" s="22" customFormat="1" ht="15.75" thickBot="1">
      <c r="A192" s="113" t="s">
        <v>79</v>
      </c>
      <c r="B192" s="114"/>
      <c r="C192" s="30">
        <f>C176+C178+C185+C191</f>
        <v>1397</v>
      </c>
      <c r="D192" s="30">
        <f>D176+D178+D185+D191</f>
        <v>38</v>
      </c>
      <c r="E192" s="30">
        <f>E176+E178+E185+E191</f>
        <v>42.72</v>
      </c>
      <c r="F192" s="30">
        <f>F176+F178+F185+F191</f>
        <v>182.49</v>
      </c>
      <c r="G192" s="30">
        <v>1269.75</v>
      </c>
      <c r="H192" s="40"/>
    </row>
    <row r="193" spans="1:8" s="73" customFormat="1" ht="14.25">
      <c r="A193" s="110" t="s">
        <v>231</v>
      </c>
      <c r="B193" s="111"/>
      <c r="C193" s="111"/>
      <c r="D193" s="111"/>
      <c r="E193" s="111"/>
      <c r="F193" s="111"/>
      <c r="G193" s="111"/>
      <c r="H193" s="112"/>
    </row>
    <row r="194" spans="1:8" s="77" customFormat="1" ht="14.25">
      <c r="A194" s="107" t="s">
        <v>8</v>
      </c>
      <c r="B194" s="87" t="s">
        <v>233</v>
      </c>
      <c r="C194" s="41">
        <v>150</v>
      </c>
      <c r="D194" s="41">
        <v>6.06</v>
      </c>
      <c r="E194" s="41">
        <v>5.87</v>
      </c>
      <c r="F194" s="41">
        <v>21.18</v>
      </c>
      <c r="G194" s="41">
        <v>232.15</v>
      </c>
      <c r="H194" s="42" t="s">
        <v>232</v>
      </c>
    </row>
    <row r="195" spans="1:8" s="77" customFormat="1" ht="14.25">
      <c r="A195" s="107"/>
      <c r="B195" s="87" t="s">
        <v>18</v>
      </c>
      <c r="C195" s="41">
        <v>30</v>
      </c>
      <c r="D195" s="41">
        <v>0.84</v>
      </c>
      <c r="E195" s="41">
        <v>1.07</v>
      </c>
      <c r="F195" s="41">
        <v>4.18</v>
      </c>
      <c r="G195" s="41">
        <v>39.19</v>
      </c>
      <c r="H195" s="42" t="s">
        <v>17</v>
      </c>
    </row>
    <row r="196" spans="1:8" s="77" customFormat="1" ht="14.25">
      <c r="A196" s="107"/>
      <c r="B196" s="87" t="s">
        <v>134</v>
      </c>
      <c r="C196" s="41">
        <v>170</v>
      </c>
      <c r="D196" s="41">
        <v>0.1</v>
      </c>
      <c r="E196" s="41">
        <v>0</v>
      </c>
      <c r="F196" s="95" t="s">
        <v>280</v>
      </c>
      <c r="G196" s="41">
        <v>13.21</v>
      </c>
      <c r="H196" s="42"/>
    </row>
    <row r="197" spans="1:8" s="73" customFormat="1" ht="14.25">
      <c r="A197" s="105" t="s">
        <v>24</v>
      </c>
      <c r="B197" s="106"/>
      <c r="C197" s="41">
        <f>C194+C195+C196</f>
        <v>350</v>
      </c>
      <c r="D197" s="41">
        <f>D194+D195+D196</f>
        <v>6.999999999999999</v>
      </c>
      <c r="E197" s="41">
        <f>E194+E195+E196</f>
        <v>6.94</v>
      </c>
      <c r="F197" s="41">
        <f>F194+F195+F196</f>
        <v>28.6</v>
      </c>
      <c r="G197" s="41">
        <f>G194+G195+G196</f>
        <v>284.55</v>
      </c>
      <c r="H197" s="42"/>
    </row>
    <row r="198" spans="1:8" s="77" customFormat="1" ht="14.25">
      <c r="A198" s="107" t="s">
        <v>25</v>
      </c>
      <c r="B198" s="87" t="s">
        <v>154</v>
      </c>
      <c r="C198" s="41">
        <v>100</v>
      </c>
      <c r="D198" s="41">
        <v>1.9</v>
      </c>
      <c r="E198" s="41">
        <v>2.5</v>
      </c>
      <c r="F198" s="41">
        <v>4.2</v>
      </c>
      <c r="G198" s="41">
        <v>40.86</v>
      </c>
      <c r="H198" s="42" t="s">
        <v>153</v>
      </c>
    </row>
    <row r="199" spans="1:8" s="77" customFormat="1" ht="14.25">
      <c r="A199" s="107"/>
      <c r="B199" s="87" t="s">
        <v>157</v>
      </c>
      <c r="C199" s="89" t="s">
        <v>68</v>
      </c>
      <c r="D199" s="41">
        <v>0.61</v>
      </c>
      <c r="E199" s="41">
        <v>0.84</v>
      </c>
      <c r="F199" s="41">
        <v>24.33</v>
      </c>
      <c r="G199" s="41">
        <v>28.19</v>
      </c>
      <c r="H199" s="42" t="s">
        <v>156</v>
      </c>
    </row>
    <row r="200" spans="1:8" s="73" customFormat="1" ht="14.25">
      <c r="A200" s="105" t="s">
        <v>29</v>
      </c>
      <c r="B200" s="106"/>
      <c r="C200" s="41">
        <f>C198+C199</f>
        <v>130</v>
      </c>
      <c r="D200" s="41">
        <f>D198+D199</f>
        <v>2.51</v>
      </c>
      <c r="E200" s="41">
        <f>E198+E199</f>
        <v>3.34</v>
      </c>
      <c r="F200" s="41">
        <f>F198+F199</f>
        <v>28.529999999999998</v>
      </c>
      <c r="G200" s="41">
        <f>G198+G199</f>
        <v>69.05</v>
      </c>
      <c r="H200" s="42"/>
    </row>
    <row r="201" spans="1:8" s="77" customFormat="1" ht="14.25">
      <c r="A201" s="107" t="s">
        <v>30</v>
      </c>
      <c r="B201" s="87" t="s">
        <v>236</v>
      </c>
      <c r="C201" s="41">
        <v>160</v>
      </c>
      <c r="D201" s="41">
        <v>9.28</v>
      </c>
      <c r="E201" s="41">
        <v>17.23</v>
      </c>
      <c r="F201" s="41">
        <v>9.42</v>
      </c>
      <c r="G201" s="41">
        <v>358.35</v>
      </c>
      <c r="H201" s="42" t="s">
        <v>235</v>
      </c>
    </row>
    <row r="202" spans="1:8" s="77" customFormat="1" ht="15" thickBot="1">
      <c r="A202" s="107"/>
      <c r="B202" s="87" t="s">
        <v>274</v>
      </c>
      <c r="C202" s="41">
        <v>30</v>
      </c>
      <c r="D202" s="41">
        <v>0.4</v>
      </c>
      <c r="E202" s="41">
        <v>0.05</v>
      </c>
      <c r="F202" s="41">
        <v>1.25</v>
      </c>
      <c r="G202" s="41">
        <v>7</v>
      </c>
      <c r="H202" s="42" t="s">
        <v>237</v>
      </c>
    </row>
    <row r="203" spans="1:8" s="77" customFormat="1" ht="14.25">
      <c r="A203" s="107"/>
      <c r="B203" s="90" t="s">
        <v>111</v>
      </c>
      <c r="C203" s="84">
        <v>150</v>
      </c>
      <c r="D203" s="84">
        <v>0.13</v>
      </c>
      <c r="E203" s="84">
        <v>0.11</v>
      </c>
      <c r="F203" s="84">
        <v>11.7</v>
      </c>
      <c r="G203" s="84">
        <v>47.06</v>
      </c>
      <c r="H203" s="85" t="s">
        <v>110</v>
      </c>
    </row>
    <row r="204" spans="1:8" s="77" customFormat="1" ht="14.25">
      <c r="A204" s="107"/>
      <c r="B204" s="87" t="s">
        <v>51</v>
      </c>
      <c r="C204" s="41">
        <v>36</v>
      </c>
      <c r="D204" s="41">
        <v>0.73</v>
      </c>
      <c r="E204" s="41">
        <v>0.43</v>
      </c>
      <c r="F204" s="41">
        <v>14.97</v>
      </c>
      <c r="G204" s="41">
        <v>36</v>
      </c>
      <c r="H204" s="42" t="s">
        <v>50</v>
      </c>
    </row>
    <row r="205" spans="1:8" s="77" customFormat="1" ht="14.25">
      <c r="A205" s="107"/>
      <c r="B205" s="87" t="s">
        <v>240</v>
      </c>
      <c r="C205" s="41">
        <v>150</v>
      </c>
      <c r="D205" s="41">
        <v>6.1</v>
      </c>
      <c r="E205" s="41">
        <v>7.65</v>
      </c>
      <c r="F205" s="41">
        <v>10.5</v>
      </c>
      <c r="G205" s="41">
        <v>136.32</v>
      </c>
      <c r="H205" s="42" t="s">
        <v>239</v>
      </c>
    </row>
    <row r="206" spans="1:8" s="73" customFormat="1" ht="14.25">
      <c r="A206" s="113" t="s">
        <v>59</v>
      </c>
      <c r="B206" s="114"/>
      <c r="C206" s="30">
        <f>C201+C202+C203+C204+C205</f>
        <v>526</v>
      </c>
      <c r="D206" s="30">
        <f>D201+D202+D203+D204+D205</f>
        <v>16.64</v>
      </c>
      <c r="E206" s="30">
        <f>E201+E202+E203+E204+E205</f>
        <v>25.47</v>
      </c>
      <c r="F206" s="30">
        <f>F201+F202+F203+F204+F205</f>
        <v>47.839999999999996</v>
      </c>
      <c r="G206" s="30">
        <f>G201+G202+G203+G204+G205</f>
        <v>584.73</v>
      </c>
      <c r="H206" s="40"/>
    </row>
    <row r="207" spans="1:8" s="77" customFormat="1" ht="14.25">
      <c r="A207" s="107"/>
      <c r="B207" s="87" t="s">
        <v>243</v>
      </c>
      <c r="C207" s="41">
        <v>110</v>
      </c>
      <c r="D207" s="41">
        <v>5.98</v>
      </c>
      <c r="E207" s="41">
        <v>4.85</v>
      </c>
      <c r="F207" s="41">
        <v>16.48</v>
      </c>
      <c r="G207" s="41">
        <v>21.6</v>
      </c>
      <c r="H207" s="42" t="s">
        <v>242</v>
      </c>
    </row>
    <row r="208" spans="1:8" s="77" customFormat="1" ht="14.25">
      <c r="A208" s="107"/>
      <c r="B208" s="87" t="s">
        <v>20</v>
      </c>
      <c r="C208" s="89">
        <v>25</v>
      </c>
      <c r="D208" s="41">
        <v>1.3</v>
      </c>
      <c r="E208" s="41">
        <v>0.28</v>
      </c>
      <c r="F208" s="41">
        <v>15.11</v>
      </c>
      <c r="G208" s="41">
        <v>39.73</v>
      </c>
      <c r="H208" s="42" t="s">
        <v>65</v>
      </c>
    </row>
    <row r="209" spans="1:8" s="77" customFormat="1" ht="14.25">
      <c r="A209" s="107"/>
      <c r="B209" s="87" t="s">
        <v>245</v>
      </c>
      <c r="C209" s="89">
        <v>150</v>
      </c>
      <c r="D209" s="41">
        <v>0.13</v>
      </c>
      <c r="E209" s="41">
        <v>0.02</v>
      </c>
      <c r="F209" s="41">
        <v>14.58</v>
      </c>
      <c r="G209" s="41">
        <v>58.7</v>
      </c>
      <c r="H209" s="42" t="s">
        <v>244</v>
      </c>
    </row>
    <row r="210" spans="1:8" s="77" customFormat="1" ht="14.25">
      <c r="A210" s="107"/>
      <c r="B210" s="87" t="s">
        <v>247</v>
      </c>
      <c r="C210" s="89" t="s">
        <v>33</v>
      </c>
      <c r="D210" s="41">
        <v>3.88</v>
      </c>
      <c r="E210" s="41">
        <v>0.86</v>
      </c>
      <c r="F210" s="41">
        <v>22.74</v>
      </c>
      <c r="G210" s="41">
        <v>159.34</v>
      </c>
      <c r="H210" s="42" t="s">
        <v>246</v>
      </c>
    </row>
    <row r="211" spans="1:8" s="77" customFormat="1" ht="14.25">
      <c r="A211" s="107"/>
      <c r="B211" s="87" t="s">
        <v>72</v>
      </c>
      <c r="C211" s="89">
        <v>95</v>
      </c>
      <c r="D211" s="41">
        <v>0.36</v>
      </c>
      <c r="E211" s="41">
        <v>0.36</v>
      </c>
      <c r="F211" s="41">
        <v>8.82</v>
      </c>
      <c r="G211" s="41">
        <v>42.3</v>
      </c>
      <c r="H211" s="42" t="s">
        <v>71</v>
      </c>
    </row>
    <row r="212" spans="1:8" s="73" customFormat="1" ht="14.25">
      <c r="A212" s="105" t="s">
        <v>78</v>
      </c>
      <c r="B212" s="106"/>
      <c r="C212" s="41">
        <f>C207+C208+C209+C210+C211</f>
        <v>430</v>
      </c>
      <c r="D212" s="41">
        <f>D207+D208+D209+D210+D211</f>
        <v>11.649999999999999</v>
      </c>
      <c r="E212" s="41">
        <f>E207+E208+E209+E210+E211</f>
        <v>6.37</v>
      </c>
      <c r="F212" s="41">
        <f>F207+F208+F209+F210+F211</f>
        <v>77.72999999999999</v>
      </c>
      <c r="G212" s="41">
        <f>G207+G208+G209+G210+G211</f>
        <v>321.67</v>
      </c>
      <c r="H212" s="42"/>
    </row>
    <row r="213" spans="1:8" s="22" customFormat="1" ht="15.75" thickBot="1">
      <c r="A213" s="116" t="s">
        <v>79</v>
      </c>
      <c r="B213" s="117"/>
      <c r="C213" s="31">
        <f>C197+C200+C206+C212</f>
        <v>1436</v>
      </c>
      <c r="D213" s="31">
        <f>D197+D200+D206+D212</f>
        <v>37.8</v>
      </c>
      <c r="E213" s="31">
        <f>E197+E200+E206+E212</f>
        <v>42.12</v>
      </c>
      <c r="F213" s="31">
        <f>F197+F200+F206+F212</f>
        <v>182.7</v>
      </c>
      <c r="G213" s="31">
        <f>G197+G200+G206+G212</f>
        <v>1260</v>
      </c>
      <c r="H213" s="44"/>
    </row>
    <row r="214" spans="1:8" s="73" customFormat="1" ht="14.25">
      <c r="A214" s="110" t="s">
        <v>248</v>
      </c>
      <c r="B214" s="111"/>
      <c r="C214" s="111"/>
      <c r="D214" s="111"/>
      <c r="E214" s="111"/>
      <c r="F214" s="111"/>
      <c r="G214" s="111"/>
      <c r="H214" s="112"/>
    </row>
    <row r="215" spans="1:8" s="77" customFormat="1" ht="14.25">
      <c r="A215" s="107" t="s">
        <v>8</v>
      </c>
      <c r="B215" s="87" t="s">
        <v>250</v>
      </c>
      <c r="C215" s="41">
        <v>150</v>
      </c>
      <c r="D215" s="41">
        <v>4.7</v>
      </c>
      <c r="E215" s="41">
        <v>5.85</v>
      </c>
      <c r="F215" s="41">
        <v>18.39</v>
      </c>
      <c r="G215" s="41">
        <v>121.49</v>
      </c>
      <c r="H215" s="42" t="s">
        <v>249</v>
      </c>
    </row>
    <row r="216" spans="1:8" s="77" customFormat="1" ht="14.25">
      <c r="A216" s="107"/>
      <c r="B216" s="87" t="s">
        <v>82</v>
      </c>
      <c r="C216" s="41">
        <v>170</v>
      </c>
      <c r="D216" s="41">
        <v>4.54</v>
      </c>
      <c r="E216" s="41">
        <v>3.98</v>
      </c>
      <c r="F216" s="41">
        <v>11.78</v>
      </c>
      <c r="G216" s="41">
        <v>101.3</v>
      </c>
      <c r="H216" s="42" t="s">
        <v>81</v>
      </c>
    </row>
    <row r="217" spans="1:8" s="77" customFormat="1" ht="14.25">
      <c r="A217" s="107"/>
      <c r="B217" s="87" t="s">
        <v>89</v>
      </c>
      <c r="C217" s="41">
        <v>31</v>
      </c>
      <c r="D217" s="41">
        <v>2.8</v>
      </c>
      <c r="E217" s="41">
        <v>3.52</v>
      </c>
      <c r="F217" s="41">
        <v>11.16</v>
      </c>
      <c r="G217" s="41">
        <v>85.99</v>
      </c>
      <c r="H217" s="42" t="s">
        <v>88</v>
      </c>
    </row>
    <row r="218" spans="1:8" s="73" customFormat="1" ht="14.25">
      <c r="A218" s="105" t="s">
        <v>24</v>
      </c>
      <c r="B218" s="106"/>
      <c r="C218" s="41">
        <f>C215+C216+C217</f>
        <v>351</v>
      </c>
      <c r="D218" s="41">
        <f>D215+D216+D217</f>
        <v>12.04</v>
      </c>
      <c r="E218" s="41">
        <f>E215+E216+E217</f>
        <v>13.35</v>
      </c>
      <c r="F218" s="41">
        <f>F215+F216+F217</f>
        <v>41.33</v>
      </c>
      <c r="G218" s="41">
        <f>G215+G216+G217</f>
        <v>308.78</v>
      </c>
      <c r="H218" s="42"/>
    </row>
    <row r="219" spans="1:8" s="77" customFormat="1" ht="14.25">
      <c r="A219" s="86" t="s">
        <v>25</v>
      </c>
      <c r="B219" s="87" t="s">
        <v>105</v>
      </c>
      <c r="C219" s="41">
        <v>150</v>
      </c>
      <c r="D219" s="41">
        <v>0.75</v>
      </c>
      <c r="E219" s="41">
        <v>0</v>
      </c>
      <c r="F219" s="41">
        <v>15</v>
      </c>
      <c r="G219" s="41">
        <v>75</v>
      </c>
      <c r="H219" s="42" t="s">
        <v>104</v>
      </c>
    </row>
    <row r="220" spans="1:8" s="73" customFormat="1" ht="14.25">
      <c r="A220" s="105" t="s">
        <v>29</v>
      </c>
      <c r="B220" s="106"/>
      <c r="C220" s="41">
        <f>C219</f>
        <v>150</v>
      </c>
      <c r="D220" s="41">
        <f>D219</f>
        <v>0.75</v>
      </c>
      <c r="E220" s="41">
        <f>E219</f>
        <v>0</v>
      </c>
      <c r="F220" s="41">
        <f>F219</f>
        <v>15</v>
      </c>
      <c r="G220" s="41">
        <f>G219</f>
        <v>75</v>
      </c>
      <c r="H220" s="42"/>
    </row>
    <row r="221" spans="1:8" s="77" customFormat="1" ht="14.25">
      <c r="A221" s="107" t="s">
        <v>30</v>
      </c>
      <c r="B221" s="87" t="s">
        <v>253</v>
      </c>
      <c r="C221" s="41">
        <v>150</v>
      </c>
      <c r="D221" s="41">
        <v>0.78</v>
      </c>
      <c r="E221" s="41">
        <v>0.04</v>
      </c>
      <c r="F221" s="41">
        <v>19.48</v>
      </c>
      <c r="G221" s="41">
        <v>80.49</v>
      </c>
      <c r="H221" s="42" t="s">
        <v>252</v>
      </c>
    </row>
    <row r="222" spans="1:8" s="77" customFormat="1" ht="14.25">
      <c r="A222" s="107"/>
      <c r="B222" s="87" t="s">
        <v>51</v>
      </c>
      <c r="C222" s="41">
        <v>36</v>
      </c>
      <c r="D222" s="41">
        <v>0.73</v>
      </c>
      <c r="E222" s="41">
        <v>0.43</v>
      </c>
      <c r="F222" s="41">
        <v>14.97</v>
      </c>
      <c r="G222" s="41">
        <v>36</v>
      </c>
      <c r="H222" s="42" t="s">
        <v>50</v>
      </c>
    </row>
    <row r="223" spans="1:8" s="77" customFormat="1" ht="14.25">
      <c r="A223" s="107"/>
      <c r="B223" s="87" t="s">
        <v>275</v>
      </c>
      <c r="C223" s="41">
        <v>30</v>
      </c>
      <c r="D223" s="41">
        <v>0.22</v>
      </c>
      <c r="E223" s="41">
        <v>0.95</v>
      </c>
      <c r="F223" s="41">
        <v>1.06</v>
      </c>
      <c r="G223" s="41">
        <v>13.35</v>
      </c>
      <c r="H223" s="42" t="s">
        <v>254</v>
      </c>
    </row>
    <row r="224" spans="1:8" s="77" customFormat="1" ht="14.25">
      <c r="A224" s="107"/>
      <c r="B224" s="87" t="s">
        <v>256</v>
      </c>
      <c r="C224" s="41">
        <v>150</v>
      </c>
      <c r="D224" s="41">
        <v>7.1</v>
      </c>
      <c r="E224" s="41">
        <v>6.25</v>
      </c>
      <c r="F224" s="41">
        <v>22.08</v>
      </c>
      <c r="G224" s="41">
        <v>179.25</v>
      </c>
      <c r="H224" s="42" t="s">
        <v>255</v>
      </c>
    </row>
    <row r="225" spans="1:8" s="77" customFormat="1" ht="14.25">
      <c r="A225" s="107"/>
      <c r="B225" s="87" t="s">
        <v>259</v>
      </c>
      <c r="C225" s="41">
        <v>160</v>
      </c>
      <c r="D225" s="41">
        <v>10.7</v>
      </c>
      <c r="E225" s="41">
        <v>11.18</v>
      </c>
      <c r="F225" s="41">
        <v>20.25</v>
      </c>
      <c r="G225" s="41">
        <v>210</v>
      </c>
      <c r="H225" s="42" t="s">
        <v>258</v>
      </c>
    </row>
    <row r="226" spans="1:8" s="73" customFormat="1" ht="15" thickBot="1">
      <c r="A226" s="105" t="s">
        <v>59</v>
      </c>
      <c r="B226" s="106"/>
      <c r="C226" s="41">
        <f>C221+C222+C223+C224</f>
        <v>366</v>
      </c>
      <c r="D226" s="41">
        <f>D221+D222+D223+D224</f>
        <v>8.83</v>
      </c>
      <c r="E226" s="41">
        <f>E221+E222+E223+E224</f>
        <v>7.67</v>
      </c>
      <c r="F226" s="41">
        <f>F221+F222+F223+F224</f>
        <v>57.59</v>
      </c>
      <c r="G226" s="41">
        <f>G221+G222+G223+G224+G225</f>
        <v>519.09</v>
      </c>
      <c r="H226" s="42"/>
    </row>
    <row r="227" spans="1:8" s="77" customFormat="1" ht="14.25">
      <c r="A227" s="107" t="s">
        <v>60</v>
      </c>
      <c r="B227" s="90" t="s">
        <v>62</v>
      </c>
      <c r="C227" s="84">
        <v>150</v>
      </c>
      <c r="D227" s="84">
        <v>0.12</v>
      </c>
      <c r="E227" s="84">
        <v>0</v>
      </c>
      <c r="F227" s="84">
        <v>8.85</v>
      </c>
      <c r="G227" s="84">
        <v>35.13</v>
      </c>
      <c r="H227" s="85" t="s">
        <v>61</v>
      </c>
    </row>
    <row r="228" spans="1:8" s="77" customFormat="1" ht="28.5">
      <c r="A228" s="107"/>
      <c r="B228" s="87" t="s">
        <v>261</v>
      </c>
      <c r="C228" s="41">
        <v>160</v>
      </c>
      <c r="D228" s="41">
        <v>14.208</v>
      </c>
      <c r="E228" s="41">
        <v>20.217</v>
      </c>
      <c r="F228" s="41">
        <v>34.173</v>
      </c>
      <c r="G228" s="41">
        <v>238.97</v>
      </c>
      <c r="H228" s="42" t="s">
        <v>260</v>
      </c>
    </row>
    <row r="229" spans="1:8" s="77" customFormat="1" ht="14.25">
      <c r="A229" s="107"/>
      <c r="B229" s="87" t="s">
        <v>20</v>
      </c>
      <c r="C229" s="89">
        <v>25</v>
      </c>
      <c r="D229" s="41">
        <v>1.3</v>
      </c>
      <c r="E229" s="41">
        <v>0.28</v>
      </c>
      <c r="F229" s="41">
        <v>15.11</v>
      </c>
      <c r="G229" s="41">
        <v>39.73</v>
      </c>
      <c r="H229" s="42" t="s">
        <v>65</v>
      </c>
    </row>
    <row r="230" spans="1:8" s="77" customFormat="1" ht="14.25">
      <c r="A230" s="107"/>
      <c r="B230" s="87" t="s">
        <v>72</v>
      </c>
      <c r="C230" s="89">
        <v>95</v>
      </c>
      <c r="D230" s="41">
        <v>0.36</v>
      </c>
      <c r="E230" s="41">
        <v>0.36</v>
      </c>
      <c r="F230" s="41">
        <v>8.82</v>
      </c>
      <c r="G230" s="41">
        <v>42.3</v>
      </c>
      <c r="H230" s="42" t="s">
        <v>71</v>
      </c>
    </row>
    <row r="231" spans="1:8" s="73" customFormat="1" ht="14.25">
      <c r="A231" s="105" t="s">
        <v>78</v>
      </c>
      <c r="B231" s="106"/>
      <c r="C231" s="41">
        <f>C227+C228+C229+C230</f>
        <v>430</v>
      </c>
      <c r="D231" s="41">
        <f>D227+D228+D229+D230</f>
        <v>15.988</v>
      </c>
      <c r="E231" s="41">
        <f>E227+E228+E229+E230</f>
        <v>20.857</v>
      </c>
      <c r="F231" s="41">
        <f>F227+F228+F229+F230</f>
        <v>66.953</v>
      </c>
      <c r="G231" s="41">
        <f>G227+G228+G229+G230</f>
        <v>356.13000000000005</v>
      </c>
      <c r="H231" s="42"/>
    </row>
    <row r="232" spans="1:8" s="22" customFormat="1" ht="15">
      <c r="A232" s="105" t="s">
        <v>79</v>
      </c>
      <c r="B232" s="106"/>
      <c r="C232" s="41">
        <f>C218+C220+C226+C231</f>
        <v>1297</v>
      </c>
      <c r="D232" s="69">
        <f>D218+D220+D226+D231</f>
        <v>37.608</v>
      </c>
      <c r="E232" s="41">
        <v>41.87</v>
      </c>
      <c r="F232" s="41">
        <v>180.87</v>
      </c>
      <c r="G232" s="41">
        <v>1197</v>
      </c>
      <c r="H232" s="42"/>
    </row>
    <row r="233" spans="1:8" s="22" customFormat="1" ht="15">
      <c r="A233" s="105" t="s">
        <v>281</v>
      </c>
      <c r="B233" s="106"/>
      <c r="C233" s="41">
        <f>C149+C170+C192+C213+C232</f>
        <v>6933</v>
      </c>
      <c r="D233" s="41">
        <f>D149+D170+D192+D213+D232</f>
        <v>189</v>
      </c>
      <c r="E233" s="69">
        <f>E149+E170+E192+E213+E232</f>
        <v>211.493</v>
      </c>
      <c r="F233" s="69">
        <f>F149+F170+F192+F213+F232</f>
        <v>913.4900000000001</v>
      </c>
      <c r="G233" s="41">
        <f>G149+G170+G192+G213+G232</f>
        <v>6300</v>
      </c>
      <c r="H233" s="42"/>
    </row>
    <row r="234" spans="1:8" s="22" customFormat="1" ht="15.75" thickBot="1">
      <c r="A234" s="116" t="s">
        <v>263</v>
      </c>
      <c r="B234" s="117"/>
      <c r="C234" s="41">
        <f>C233/5</f>
        <v>1386.6</v>
      </c>
      <c r="D234" s="41">
        <f>D233/5</f>
        <v>37.8</v>
      </c>
      <c r="E234" s="69">
        <f>E233/5</f>
        <v>42.2986</v>
      </c>
      <c r="F234" s="69">
        <f>F233/5</f>
        <v>182.69800000000004</v>
      </c>
      <c r="G234" s="41">
        <f>G233/5</f>
        <v>1260</v>
      </c>
      <c r="H234" s="42"/>
    </row>
    <row r="235" spans="1:8" ht="14.25">
      <c r="A235" s="108" t="s">
        <v>262</v>
      </c>
      <c r="B235" s="109"/>
      <c r="C235" s="15">
        <f>C40+C60+C81+C103+C124+C149+C170+C192+C213+C232</f>
        <v>14021</v>
      </c>
      <c r="D235" s="15">
        <f>D40+D60+D81+D103+D124+D149+D170+D192+D213+D232</f>
        <v>378</v>
      </c>
      <c r="E235" s="15">
        <v>423</v>
      </c>
      <c r="F235" s="15">
        <v>1827</v>
      </c>
      <c r="G235" s="15">
        <v>12600</v>
      </c>
      <c r="H235" s="18"/>
    </row>
    <row r="236" spans="1:8" ht="15" thickBot="1">
      <c r="A236" s="102" t="s">
        <v>263</v>
      </c>
      <c r="B236" s="103"/>
      <c r="C236" s="46">
        <f>C235/10</f>
        <v>1402.1</v>
      </c>
      <c r="D236" s="46">
        <f>D235/10</f>
        <v>37.8</v>
      </c>
      <c r="E236" s="46">
        <v>42.3</v>
      </c>
      <c r="F236" s="46">
        <v>182.7</v>
      </c>
      <c r="G236" s="46">
        <f>G235/10</f>
        <v>1260</v>
      </c>
      <c r="H236" s="32"/>
    </row>
    <row r="237" spans="1:8" ht="14.25">
      <c r="A237" s="19"/>
      <c r="B237" s="19"/>
      <c r="C237" s="19"/>
      <c r="D237" s="19"/>
      <c r="E237" s="19"/>
      <c r="F237" s="19"/>
      <c r="G237" s="19"/>
      <c r="H237" s="19"/>
    </row>
    <row r="238" spans="1:8" ht="15" hidden="1" thickBot="1">
      <c r="A238" s="19"/>
      <c r="B238" s="19"/>
      <c r="C238" s="19"/>
      <c r="D238" s="19"/>
      <c r="E238" s="19"/>
      <c r="F238" s="19"/>
      <c r="G238" s="19"/>
      <c r="H238" s="19"/>
    </row>
    <row r="239" spans="1:8" s="17" customFormat="1" ht="43.5" customHeight="1" hidden="1">
      <c r="A239" s="47" t="s">
        <v>142</v>
      </c>
      <c r="B239" s="48" t="s">
        <v>143</v>
      </c>
      <c r="C239" s="48" t="s">
        <v>144</v>
      </c>
      <c r="D239" s="48" t="s">
        <v>268</v>
      </c>
      <c r="E239" s="49" t="s">
        <v>269</v>
      </c>
      <c r="F239" s="50"/>
      <c r="G239" s="50"/>
      <c r="H239" s="50"/>
    </row>
    <row r="240" spans="1:8" ht="14.25" hidden="1">
      <c r="A240" s="29">
        <v>1</v>
      </c>
      <c r="B240" s="21" t="s">
        <v>49</v>
      </c>
      <c r="C240" s="21" t="s">
        <v>145</v>
      </c>
      <c r="D240" s="15" t="e">
        <f>#REF!</f>
        <v>#REF!</v>
      </c>
      <c r="E240" s="18"/>
      <c r="F240" s="19"/>
      <c r="G240" s="19"/>
      <c r="H240" s="19"/>
    </row>
    <row r="241" spans="1:8" ht="14.25" hidden="1">
      <c r="A241" s="29">
        <v>2</v>
      </c>
      <c r="B241" s="21" t="s">
        <v>230</v>
      </c>
      <c r="C241" s="21" t="s">
        <v>145</v>
      </c>
      <c r="D241" s="15"/>
      <c r="E241" s="18"/>
      <c r="F241" s="19"/>
      <c r="G241" s="19"/>
      <c r="H241" s="19"/>
    </row>
    <row r="242" spans="1:8" ht="14.25" hidden="1">
      <c r="A242" s="29">
        <v>3</v>
      </c>
      <c r="B242" s="21" t="s">
        <v>204</v>
      </c>
      <c r="C242" s="21" t="s">
        <v>146</v>
      </c>
      <c r="D242" s="15"/>
      <c r="E242" s="18"/>
      <c r="F242" s="19"/>
      <c r="G242" s="19"/>
      <c r="H242" s="19"/>
    </row>
    <row r="243" spans="1:8" ht="14.25" hidden="1">
      <c r="A243" s="29">
        <v>4</v>
      </c>
      <c r="B243" s="21" t="s">
        <v>158</v>
      </c>
      <c r="C243" s="21" t="s">
        <v>145</v>
      </c>
      <c r="D243" s="15"/>
      <c r="E243" s="18"/>
      <c r="F243" s="19"/>
      <c r="G243" s="19"/>
      <c r="H243" s="19"/>
    </row>
    <row r="244" spans="1:8" ht="14.25" hidden="1">
      <c r="A244" s="29">
        <v>5</v>
      </c>
      <c r="B244" s="21" t="s">
        <v>15</v>
      </c>
      <c r="C244" s="21" t="s">
        <v>146</v>
      </c>
      <c r="D244" s="15"/>
      <c r="E244" s="18"/>
      <c r="F244" s="19"/>
      <c r="G244" s="19"/>
      <c r="H244" s="19"/>
    </row>
    <row r="245" spans="1:8" ht="14.25" hidden="1">
      <c r="A245" s="29">
        <v>6</v>
      </c>
      <c r="B245" s="21" t="s">
        <v>41</v>
      </c>
      <c r="C245" s="21" t="s">
        <v>145</v>
      </c>
      <c r="D245" s="15"/>
      <c r="E245" s="18"/>
      <c r="F245" s="19"/>
      <c r="G245" s="19"/>
      <c r="H245" s="19"/>
    </row>
    <row r="246" spans="1:8" ht="14.25" hidden="1">
      <c r="A246" s="29">
        <v>7</v>
      </c>
      <c r="B246" s="21" t="s">
        <v>257</v>
      </c>
      <c r="C246" s="21" t="s">
        <v>145</v>
      </c>
      <c r="D246" s="15"/>
      <c r="E246" s="18"/>
      <c r="F246" s="19"/>
      <c r="G246" s="19"/>
      <c r="H246" s="19"/>
    </row>
    <row r="247" spans="1:8" ht="14.25" hidden="1">
      <c r="A247" s="29">
        <v>8</v>
      </c>
      <c r="B247" s="21" t="s">
        <v>190</v>
      </c>
      <c r="C247" s="21" t="s">
        <v>145</v>
      </c>
      <c r="D247" s="15"/>
      <c r="E247" s="18"/>
      <c r="F247" s="19"/>
      <c r="G247" s="19"/>
      <c r="H247" s="19"/>
    </row>
    <row r="248" spans="1:8" ht="14.25" hidden="1">
      <c r="A248" s="29">
        <v>9</v>
      </c>
      <c r="B248" s="21" t="s">
        <v>125</v>
      </c>
      <c r="C248" s="21" t="s">
        <v>145</v>
      </c>
      <c r="D248" s="15"/>
      <c r="E248" s="18"/>
      <c r="F248" s="19"/>
      <c r="G248" s="19"/>
      <c r="H248" s="19"/>
    </row>
    <row r="249" spans="1:8" ht="14.25" hidden="1">
      <c r="A249" s="29">
        <v>10</v>
      </c>
      <c r="B249" s="21" t="s">
        <v>112</v>
      </c>
      <c r="C249" s="21" t="s">
        <v>145</v>
      </c>
      <c r="D249" s="15"/>
      <c r="E249" s="18"/>
      <c r="F249" s="19"/>
      <c r="G249" s="19"/>
      <c r="H249" s="19"/>
    </row>
    <row r="250" spans="1:8" ht="14.25" hidden="1">
      <c r="A250" s="29">
        <v>11</v>
      </c>
      <c r="B250" s="21" t="s">
        <v>119</v>
      </c>
      <c r="C250" s="21" t="s">
        <v>145</v>
      </c>
      <c r="D250" s="15"/>
      <c r="E250" s="18"/>
      <c r="F250" s="19"/>
      <c r="G250" s="19"/>
      <c r="H250" s="19"/>
    </row>
    <row r="251" spans="1:8" ht="28.5" hidden="1">
      <c r="A251" s="29">
        <v>12</v>
      </c>
      <c r="B251" s="21" t="s">
        <v>272</v>
      </c>
      <c r="C251" s="21" t="s">
        <v>145</v>
      </c>
      <c r="D251" s="15"/>
      <c r="E251" s="51"/>
      <c r="F251" s="19"/>
      <c r="G251" s="19"/>
      <c r="H251" s="19"/>
    </row>
    <row r="252" spans="1:8" ht="14.25" hidden="1">
      <c r="A252" s="29">
        <v>13</v>
      </c>
      <c r="B252" s="21" t="s">
        <v>128</v>
      </c>
      <c r="C252" s="21" t="s">
        <v>145</v>
      </c>
      <c r="D252" s="15"/>
      <c r="E252" s="18"/>
      <c r="F252" s="19"/>
      <c r="G252" s="19"/>
      <c r="H252" s="19"/>
    </row>
    <row r="253" spans="1:8" ht="14.25" hidden="1">
      <c r="A253" s="29">
        <v>14</v>
      </c>
      <c r="B253" s="21" t="s">
        <v>23</v>
      </c>
      <c r="C253" s="21" t="s">
        <v>145</v>
      </c>
      <c r="D253" s="15"/>
      <c r="E253" s="18"/>
      <c r="F253" s="19"/>
      <c r="G253" s="19"/>
      <c r="H253" s="19"/>
    </row>
    <row r="254" spans="1:8" ht="14.25" hidden="1">
      <c r="A254" s="29">
        <v>15</v>
      </c>
      <c r="B254" s="21" t="s">
        <v>118</v>
      </c>
      <c r="C254" s="21" t="s">
        <v>145</v>
      </c>
      <c r="D254" s="15"/>
      <c r="E254" s="18"/>
      <c r="F254" s="19"/>
      <c r="G254" s="19"/>
      <c r="H254" s="19"/>
    </row>
    <row r="255" spans="1:8" ht="14.25" hidden="1">
      <c r="A255" s="29">
        <v>16</v>
      </c>
      <c r="B255" s="21" t="s">
        <v>45</v>
      </c>
      <c r="C255" s="21" t="s">
        <v>145</v>
      </c>
      <c r="D255" s="15"/>
      <c r="E255" s="18"/>
      <c r="F255" s="19"/>
      <c r="G255" s="19"/>
      <c r="H255" s="19"/>
    </row>
    <row r="256" spans="1:8" ht="14.25" hidden="1">
      <c r="A256" s="29">
        <v>17</v>
      </c>
      <c r="B256" s="21" t="s">
        <v>191</v>
      </c>
      <c r="C256" s="21" t="s">
        <v>145</v>
      </c>
      <c r="D256" s="15"/>
      <c r="E256" s="18"/>
      <c r="F256" s="19"/>
      <c r="G256" s="19"/>
      <c r="H256" s="19"/>
    </row>
    <row r="257" spans="1:8" ht="14.25" hidden="1">
      <c r="A257" s="29">
        <v>18</v>
      </c>
      <c r="B257" s="21" t="s">
        <v>93</v>
      </c>
      <c r="C257" s="21" t="s">
        <v>146</v>
      </c>
      <c r="D257" s="15"/>
      <c r="E257" s="18"/>
      <c r="F257" s="19"/>
      <c r="G257" s="19"/>
      <c r="H257" s="19"/>
    </row>
    <row r="258" spans="1:8" ht="14.25" hidden="1">
      <c r="A258" s="29">
        <v>19</v>
      </c>
      <c r="B258" s="21" t="s">
        <v>83</v>
      </c>
      <c r="C258" s="21" t="s">
        <v>147</v>
      </c>
      <c r="D258" s="15"/>
      <c r="E258" s="18"/>
      <c r="F258" s="19"/>
      <c r="G258" s="19"/>
      <c r="H258" s="19"/>
    </row>
    <row r="259" spans="1:8" ht="14.25" hidden="1">
      <c r="A259" s="29">
        <v>20</v>
      </c>
      <c r="B259" s="21" t="s">
        <v>69</v>
      </c>
      <c r="C259" s="21" t="s">
        <v>145</v>
      </c>
      <c r="D259" s="15"/>
      <c r="E259" s="18"/>
      <c r="F259" s="19"/>
      <c r="G259" s="19"/>
      <c r="H259" s="19"/>
    </row>
    <row r="260" spans="1:8" ht="14.25" hidden="1">
      <c r="A260" s="29">
        <v>21</v>
      </c>
      <c r="B260" s="21" t="s">
        <v>11</v>
      </c>
      <c r="C260" s="21" t="s">
        <v>145</v>
      </c>
      <c r="D260" s="15"/>
      <c r="E260" s="18"/>
      <c r="F260" s="19"/>
      <c r="G260" s="19"/>
      <c r="H260" s="19"/>
    </row>
    <row r="261" spans="1:8" ht="14.25" hidden="1">
      <c r="A261" s="29">
        <v>22</v>
      </c>
      <c r="B261" s="21" t="s">
        <v>44</v>
      </c>
      <c r="C261" s="21" t="s">
        <v>145</v>
      </c>
      <c r="D261" s="15"/>
      <c r="E261" s="18"/>
      <c r="F261" s="19"/>
      <c r="G261" s="19"/>
      <c r="H261" s="19"/>
    </row>
    <row r="262" spans="1:8" ht="14.25" hidden="1">
      <c r="A262" s="29">
        <v>23</v>
      </c>
      <c r="B262" s="21" t="s">
        <v>234</v>
      </c>
      <c r="C262" s="21" t="s">
        <v>145</v>
      </c>
      <c r="D262" s="15"/>
      <c r="E262" s="18"/>
      <c r="F262" s="19"/>
      <c r="G262" s="19"/>
      <c r="H262" s="19"/>
    </row>
    <row r="263" spans="1:8" ht="14.25" hidden="1">
      <c r="A263" s="29">
        <v>24</v>
      </c>
      <c r="B263" s="21" t="s">
        <v>251</v>
      </c>
      <c r="C263" s="21" t="s">
        <v>145</v>
      </c>
      <c r="D263" s="15"/>
      <c r="E263" s="18"/>
      <c r="F263" s="19"/>
      <c r="G263" s="19"/>
      <c r="H263" s="19"/>
    </row>
    <row r="264" spans="1:8" ht="14.25" hidden="1">
      <c r="A264" s="29">
        <v>25</v>
      </c>
      <c r="B264" s="21" t="s">
        <v>187</v>
      </c>
      <c r="C264" s="21" t="s">
        <v>145</v>
      </c>
      <c r="D264" s="15"/>
      <c r="E264" s="18"/>
      <c r="F264" s="19"/>
      <c r="G264" s="19"/>
      <c r="H264" s="19"/>
    </row>
    <row r="265" spans="1:8" ht="14.25" hidden="1">
      <c r="A265" s="29">
        <v>26</v>
      </c>
      <c r="B265" s="21" t="s">
        <v>99</v>
      </c>
      <c r="C265" s="21" t="s">
        <v>145</v>
      </c>
      <c r="D265" s="15"/>
      <c r="E265" s="18"/>
      <c r="F265" s="19"/>
      <c r="G265" s="19"/>
      <c r="H265" s="19"/>
    </row>
    <row r="266" spans="1:8" ht="14.25" hidden="1">
      <c r="A266" s="29">
        <v>27</v>
      </c>
      <c r="B266" s="21" t="s">
        <v>64</v>
      </c>
      <c r="C266" s="21" t="s">
        <v>145</v>
      </c>
      <c r="D266" s="15"/>
      <c r="E266" s="18"/>
      <c r="F266" s="19"/>
      <c r="G266" s="19"/>
      <c r="H266" s="19"/>
    </row>
    <row r="267" spans="1:8" ht="14.25" hidden="1">
      <c r="A267" s="29">
        <v>28</v>
      </c>
      <c r="B267" s="21" t="s">
        <v>42</v>
      </c>
      <c r="C267" s="21" t="s">
        <v>145</v>
      </c>
      <c r="D267" s="15"/>
      <c r="E267" s="51"/>
      <c r="F267" s="19"/>
      <c r="G267" s="19"/>
      <c r="H267" s="19"/>
    </row>
    <row r="268" spans="1:8" ht="14.25" hidden="1">
      <c r="A268" s="29">
        <v>29</v>
      </c>
      <c r="B268" s="21" t="s">
        <v>150</v>
      </c>
      <c r="C268" s="21" t="s">
        <v>145</v>
      </c>
      <c r="D268" s="15"/>
      <c r="E268" s="18"/>
      <c r="F268" s="19"/>
      <c r="G268" s="19"/>
      <c r="H268" s="19"/>
    </row>
    <row r="269" spans="1:8" ht="14.25" hidden="1">
      <c r="A269" s="29">
        <v>30</v>
      </c>
      <c r="B269" s="21" t="s">
        <v>36</v>
      </c>
      <c r="C269" s="21" t="s">
        <v>146</v>
      </c>
      <c r="D269" s="15"/>
      <c r="E269" s="18"/>
      <c r="F269" s="19"/>
      <c r="G269" s="19"/>
      <c r="H269" s="19"/>
    </row>
    <row r="270" spans="1:8" ht="14.25" hidden="1">
      <c r="A270" s="29">
        <v>31</v>
      </c>
      <c r="B270" s="21" t="s">
        <v>12</v>
      </c>
      <c r="C270" s="21" t="s">
        <v>145</v>
      </c>
      <c r="D270" s="15"/>
      <c r="E270" s="18"/>
      <c r="F270" s="19"/>
      <c r="G270" s="19"/>
      <c r="H270" s="19"/>
    </row>
    <row r="271" spans="1:8" ht="28.5" hidden="1">
      <c r="A271" s="29">
        <v>32</v>
      </c>
      <c r="B271" s="21" t="s">
        <v>16</v>
      </c>
      <c r="C271" s="21" t="s">
        <v>146</v>
      </c>
      <c r="D271" s="15"/>
      <c r="E271" s="18"/>
      <c r="F271" s="19"/>
      <c r="G271" s="19"/>
      <c r="H271" s="19"/>
    </row>
    <row r="272" spans="1:8" ht="14.25" hidden="1">
      <c r="A272" s="29">
        <v>33</v>
      </c>
      <c r="B272" s="21" t="s">
        <v>39</v>
      </c>
      <c r="C272" s="21" t="s">
        <v>145</v>
      </c>
      <c r="D272" s="52"/>
      <c r="E272" s="18"/>
      <c r="F272" s="19"/>
      <c r="G272" s="19"/>
      <c r="H272" s="19"/>
    </row>
    <row r="273" spans="1:8" ht="14.25" hidden="1">
      <c r="A273" s="29">
        <v>34</v>
      </c>
      <c r="B273" s="21" t="s">
        <v>223</v>
      </c>
      <c r="C273" s="21" t="s">
        <v>145</v>
      </c>
      <c r="D273" s="15"/>
      <c r="E273" s="18"/>
      <c r="F273" s="19"/>
      <c r="G273" s="19"/>
      <c r="H273" s="19"/>
    </row>
    <row r="274" spans="1:8" ht="14.25" hidden="1">
      <c r="A274" s="29">
        <v>35</v>
      </c>
      <c r="B274" s="21" t="s">
        <v>56</v>
      </c>
      <c r="C274" s="21" t="s">
        <v>145</v>
      </c>
      <c r="D274" s="15"/>
      <c r="E274" s="18"/>
      <c r="F274" s="19"/>
      <c r="G274" s="19"/>
      <c r="H274" s="19"/>
    </row>
    <row r="275" spans="1:8" ht="14.25" hidden="1">
      <c r="A275" s="29">
        <v>36</v>
      </c>
      <c r="B275" s="21" t="s">
        <v>28</v>
      </c>
      <c r="C275" s="21" t="s">
        <v>146</v>
      </c>
      <c r="D275" s="15"/>
      <c r="E275" s="18"/>
      <c r="F275" s="19"/>
      <c r="G275" s="19"/>
      <c r="H275" s="19"/>
    </row>
    <row r="276" spans="1:8" ht="14.25" hidden="1">
      <c r="A276" s="29">
        <v>37</v>
      </c>
      <c r="B276" s="21" t="s">
        <v>172</v>
      </c>
      <c r="C276" s="21" t="s">
        <v>145</v>
      </c>
      <c r="D276" s="15"/>
      <c r="E276" s="18"/>
      <c r="F276" s="19"/>
      <c r="G276" s="19"/>
      <c r="H276" s="19"/>
    </row>
    <row r="277" spans="1:8" ht="14.25" hidden="1">
      <c r="A277" s="29">
        <v>38</v>
      </c>
      <c r="B277" s="21" t="s">
        <v>238</v>
      </c>
      <c r="C277" s="21" t="s">
        <v>145</v>
      </c>
      <c r="D277" s="15"/>
      <c r="E277" s="18"/>
      <c r="F277" s="19"/>
      <c r="G277" s="19"/>
      <c r="H277" s="19"/>
    </row>
    <row r="278" spans="1:8" ht="14.25" hidden="1">
      <c r="A278" s="29">
        <v>39</v>
      </c>
      <c r="B278" s="21" t="s">
        <v>43</v>
      </c>
      <c r="C278" s="21" t="s">
        <v>145</v>
      </c>
      <c r="D278" s="15"/>
      <c r="E278" s="18"/>
      <c r="F278" s="19"/>
      <c r="G278" s="19"/>
      <c r="H278" s="19"/>
    </row>
    <row r="279" spans="1:8" ht="14.25" hidden="1">
      <c r="A279" s="29">
        <v>40</v>
      </c>
      <c r="B279" s="21" t="s">
        <v>102</v>
      </c>
      <c r="C279" s="21" t="s">
        <v>145</v>
      </c>
      <c r="D279" s="15"/>
      <c r="E279" s="18"/>
      <c r="F279" s="19"/>
      <c r="G279" s="19"/>
      <c r="H279" s="19"/>
    </row>
    <row r="280" spans="1:8" ht="14.25" hidden="1">
      <c r="A280" s="29">
        <v>41</v>
      </c>
      <c r="B280" s="21" t="s">
        <v>55</v>
      </c>
      <c r="C280" s="21" t="s">
        <v>145</v>
      </c>
      <c r="D280" s="15"/>
      <c r="E280" s="18"/>
      <c r="F280" s="19"/>
      <c r="G280" s="19"/>
      <c r="H280" s="19"/>
    </row>
    <row r="281" spans="1:8" ht="28.5" hidden="1">
      <c r="A281" s="29">
        <v>42</v>
      </c>
      <c r="B281" s="21" t="s">
        <v>96</v>
      </c>
      <c r="C281" s="21" t="s">
        <v>145</v>
      </c>
      <c r="D281" s="15"/>
      <c r="E281" s="18"/>
      <c r="F281" s="19"/>
      <c r="G281" s="19"/>
      <c r="H281" s="19"/>
    </row>
    <row r="282" spans="1:8" ht="14.25" hidden="1">
      <c r="A282" s="29">
        <v>43</v>
      </c>
      <c r="B282" s="21" t="s">
        <v>70</v>
      </c>
      <c r="C282" s="21" t="s">
        <v>145</v>
      </c>
      <c r="D282" s="15"/>
      <c r="E282" s="18"/>
      <c r="F282" s="19"/>
      <c r="G282" s="19"/>
      <c r="H282" s="19"/>
    </row>
    <row r="283" spans="1:8" ht="14.25" hidden="1">
      <c r="A283" s="29">
        <v>44</v>
      </c>
      <c r="B283" s="21" t="s">
        <v>103</v>
      </c>
      <c r="C283" s="21" t="s">
        <v>145</v>
      </c>
      <c r="D283" s="15"/>
      <c r="E283" s="18"/>
      <c r="F283" s="19"/>
      <c r="G283" s="19"/>
      <c r="H283" s="19"/>
    </row>
    <row r="284" spans="1:8" ht="14.25" hidden="1">
      <c r="A284" s="29">
        <v>45</v>
      </c>
      <c r="B284" s="21" t="s">
        <v>87</v>
      </c>
      <c r="C284" s="21" t="s">
        <v>145</v>
      </c>
      <c r="D284" s="15"/>
      <c r="E284" s="18"/>
      <c r="F284" s="19"/>
      <c r="G284" s="19"/>
      <c r="H284" s="19"/>
    </row>
    <row r="285" spans="1:8" ht="14.25" hidden="1">
      <c r="A285" s="29">
        <v>46</v>
      </c>
      <c r="B285" s="21" t="s">
        <v>86</v>
      </c>
      <c r="C285" s="21" t="s">
        <v>145</v>
      </c>
      <c r="D285" s="15"/>
      <c r="E285" s="18"/>
      <c r="F285" s="19"/>
      <c r="G285" s="19"/>
      <c r="H285" s="19"/>
    </row>
    <row r="286" spans="1:8" ht="14.25" hidden="1">
      <c r="A286" s="29">
        <v>47</v>
      </c>
      <c r="B286" s="21" t="s">
        <v>155</v>
      </c>
      <c r="C286" s="21" t="s">
        <v>146</v>
      </c>
      <c r="D286" s="15"/>
      <c r="E286" s="18"/>
      <c r="F286" s="19"/>
      <c r="G286" s="19"/>
      <c r="H286" s="19"/>
    </row>
    <row r="287" spans="1:8" ht="14.25" hidden="1">
      <c r="A287" s="29">
        <v>48</v>
      </c>
      <c r="B287" s="21" t="s">
        <v>13</v>
      </c>
      <c r="C287" s="21" t="s">
        <v>145</v>
      </c>
      <c r="D287" s="15"/>
      <c r="E287" s="18"/>
      <c r="F287" s="19"/>
      <c r="G287" s="19"/>
      <c r="H287" s="19"/>
    </row>
    <row r="288" spans="1:8" ht="14.25" hidden="1">
      <c r="A288" s="29">
        <v>49</v>
      </c>
      <c r="B288" s="21" t="s">
        <v>34</v>
      </c>
      <c r="C288" s="21" t="s">
        <v>145</v>
      </c>
      <c r="D288" s="52"/>
      <c r="E288" s="18"/>
      <c r="F288" s="19"/>
      <c r="G288" s="19"/>
      <c r="H288" s="19"/>
    </row>
    <row r="289" spans="1:8" ht="14.25" hidden="1">
      <c r="A289" s="29">
        <v>50</v>
      </c>
      <c r="B289" s="21" t="s">
        <v>241</v>
      </c>
      <c r="C289" s="21" t="s">
        <v>145</v>
      </c>
      <c r="D289" s="15"/>
      <c r="E289" s="18"/>
      <c r="F289" s="19"/>
      <c r="G289" s="19"/>
      <c r="H289" s="19"/>
    </row>
    <row r="290" spans="1:8" ht="14.25" hidden="1">
      <c r="A290" s="29">
        <v>51</v>
      </c>
      <c r="B290" s="21" t="s">
        <v>173</v>
      </c>
      <c r="C290" s="21" t="s">
        <v>145</v>
      </c>
      <c r="D290" s="15"/>
      <c r="E290" s="18"/>
      <c r="F290" s="19"/>
      <c r="G290" s="19"/>
      <c r="H290" s="19"/>
    </row>
    <row r="291" spans="1:8" ht="14.25" hidden="1">
      <c r="A291" s="29">
        <v>52</v>
      </c>
      <c r="B291" s="21" t="s">
        <v>40</v>
      </c>
      <c r="C291" s="21" t="s">
        <v>145</v>
      </c>
      <c r="D291" s="15"/>
      <c r="E291" s="18"/>
      <c r="F291" s="19"/>
      <c r="G291" s="19"/>
      <c r="H291" s="19"/>
    </row>
    <row r="292" spans="1:8" ht="14.25" hidden="1">
      <c r="A292" s="29">
        <v>53</v>
      </c>
      <c r="B292" s="21" t="s">
        <v>106</v>
      </c>
      <c r="C292" s="21" t="s">
        <v>146</v>
      </c>
      <c r="D292" s="15"/>
      <c r="E292" s="18"/>
      <c r="F292" s="19"/>
      <c r="G292" s="19"/>
      <c r="H292" s="19"/>
    </row>
    <row r="293" spans="1:8" ht="14.25" hidden="1">
      <c r="A293" s="29">
        <v>54</v>
      </c>
      <c r="B293" s="21" t="s">
        <v>14</v>
      </c>
      <c r="C293" s="21" t="s">
        <v>145</v>
      </c>
      <c r="D293" s="15"/>
      <c r="E293" s="18"/>
      <c r="F293" s="19"/>
      <c r="G293" s="19"/>
      <c r="H293" s="19"/>
    </row>
    <row r="294" spans="1:8" ht="14.25" hidden="1">
      <c r="A294" s="29">
        <v>55</v>
      </c>
      <c r="B294" s="21" t="s">
        <v>90</v>
      </c>
      <c r="C294" s="21" t="s">
        <v>145</v>
      </c>
      <c r="D294" s="15"/>
      <c r="E294" s="18"/>
      <c r="F294" s="19"/>
      <c r="G294" s="19"/>
      <c r="H294" s="19"/>
    </row>
    <row r="295" spans="1:8" ht="14.25" hidden="1">
      <c r="A295" s="29">
        <v>56</v>
      </c>
      <c r="B295" s="21" t="s">
        <v>76</v>
      </c>
      <c r="C295" s="21" t="s">
        <v>145</v>
      </c>
      <c r="D295" s="15"/>
      <c r="E295" s="18"/>
      <c r="F295" s="19"/>
      <c r="G295" s="19"/>
      <c r="H295" s="19"/>
    </row>
    <row r="296" spans="1:8" ht="14.25" hidden="1">
      <c r="A296" s="29">
        <v>57</v>
      </c>
      <c r="B296" s="21" t="s">
        <v>46</v>
      </c>
      <c r="C296" s="21" t="s">
        <v>145</v>
      </c>
      <c r="D296" s="15"/>
      <c r="E296" s="18"/>
      <c r="F296" s="19"/>
      <c r="G296" s="19"/>
      <c r="H296" s="19"/>
    </row>
    <row r="297" spans="1:8" ht="14.25" hidden="1">
      <c r="A297" s="29">
        <v>58</v>
      </c>
      <c r="B297" s="21" t="s">
        <v>109</v>
      </c>
      <c r="C297" s="21" t="s">
        <v>145</v>
      </c>
      <c r="D297" s="15"/>
      <c r="E297" s="18"/>
      <c r="F297" s="19"/>
      <c r="G297" s="19"/>
      <c r="H297" s="19"/>
    </row>
    <row r="298" spans="1:8" ht="14.25" hidden="1">
      <c r="A298" s="29">
        <v>59</v>
      </c>
      <c r="B298" s="21" t="s">
        <v>20</v>
      </c>
      <c r="C298" s="21" t="s">
        <v>145</v>
      </c>
      <c r="D298" s="15"/>
      <c r="E298" s="18"/>
      <c r="F298" s="19"/>
      <c r="G298" s="19"/>
      <c r="H298" s="19"/>
    </row>
    <row r="299" spans="1:8" ht="14.25" hidden="1">
      <c r="A299" s="29">
        <v>60</v>
      </c>
      <c r="B299" s="21" t="s">
        <v>51</v>
      </c>
      <c r="C299" s="21" t="s">
        <v>145</v>
      </c>
      <c r="D299" s="15"/>
      <c r="E299" s="18"/>
      <c r="F299" s="19"/>
      <c r="G299" s="19"/>
      <c r="H299" s="19"/>
    </row>
    <row r="300" spans="1:8" ht="14.25" hidden="1">
      <c r="A300" s="29">
        <v>61</v>
      </c>
      <c r="B300" s="21" t="s">
        <v>63</v>
      </c>
      <c r="C300" s="21" t="s">
        <v>145</v>
      </c>
      <c r="D300" s="15"/>
      <c r="E300" s="18"/>
      <c r="F300" s="19"/>
      <c r="G300" s="19"/>
      <c r="H300" s="19"/>
    </row>
    <row r="301" spans="1:8" ht="14.25" hidden="1">
      <c r="A301" s="29">
        <v>62</v>
      </c>
      <c r="B301" s="21" t="s">
        <v>35</v>
      </c>
      <c r="C301" s="21" t="s">
        <v>145</v>
      </c>
      <c r="D301" s="15"/>
      <c r="E301" s="18"/>
      <c r="F301" s="19"/>
      <c r="G301" s="19"/>
      <c r="H301" s="19"/>
    </row>
    <row r="302" spans="1:8" ht="14.25" hidden="1">
      <c r="A302" s="29">
        <v>63</v>
      </c>
      <c r="B302" s="21" t="s">
        <v>73</v>
      </c>
      <c r="C302" s="21" t="s">
        <v>145</v>
      </c>
      <c r="D302" s="19"/>
      <c r="E302" s="18"/>
      <c r="F302" s="19"/>
      <c r="G302" s="19"/>
      <c r="H302" s="19"/>
    </row>
    <row r="303" spans="1:8" ht="15" hidden="1" thickBot="1">
      <c r="A303" s="29">
        <v>64</v>
      </c>
      <c r="B303" s="53" t="s">
        <v>77</v>
      </c>
      <c r="C303" s="53" t="s">
        <v>148</v>
      </c>
      <c r="D303" s="15"/>
      <c r="E303" s="32"/>
      <c r="F303" s="19"/>
      <c r="G303" s="19"/>
      <c r="H303" s="19"/>
    </row>
  </sheetData>
  <sheetProtection/>
  <mergeCells count="110">
    <mergeCell ref="G4:O4"/>
    <mergeCell ref="G2:H2"/>
    <mergeCell ref="G5:H5"/>
    <mergeCell ref="A233:B233"/>
    <mergeCell ref="A234:B234"/>
    <mergeCell ref="A18:A19"/>
    <mergeCell ref="B18:B19"/>
    <mergeCell ref="C18:C19"/>
    <mergeCell ref="D18:F18"/>
    <mergeCell ref="A27:A32"/>
    <mergeCell ref="A39:B39"/>
    <mergeCell ref="A34:A38"/>
    <mergeCell ref="A55:A58"/>
    <mergeCell ref="H18:H19"/>
    <mergeCell ref="A20:H20"/>
    <mergeCell ref="A24:B24"/>
    <mergeCell ref="A21:A23"/>
    <mergeCell ref="A26:B26"/>
    <mergeCell ref="A42:A44"/>
    <mergeCell ref="G18:G19"/>
    <mergeCell ref="A33:B33"/>
    <mergeCell ref="A40:B40"/>
    <mergeCell ref="A41:H41"/>
    <mergeCell ref="A60:B60"/>
    <mergeCell ref="A61:H61"/>
    <mergeCell ref="A65:B65"/>
    <mergeCell ref="A62:A64"/>
    <mergeCell ref="A45:B45"/>
    <mergeCell ref="A48:B48"/>
    <mergeCell ref="A59:B59"/>
    <mergeCell ref="A46:A47"/>
    <mergeCell ref="A81:B81"/>
    <mergeCell ref="A108:B108"/>
    <mergeCell ref="A105:A107"/>
    <mergeCell ref="A54:B54"/>
    <mergeCell ref="A49:A53"/>
    <mergeCell ref="A90:B90"/>
    <mergeCell ref="A88:A89"/>
    <mergeCell ref="A74:B74"/>
    <mergeCell ref="A68:A73"/>
    <mergeCell ref="A80:B80"/>
    <mergeCell ref="A75:A79"/>
    <mergeCell ref="A110:B110"/>
    <mergeCell ref="A67:B67"/>
    <mergeCell ref="A91:A96"/>
    <mergeCell ref="A102:B102"/>
    <mergeCell ref="A98:A101"/>
    <mergeCell ref="A103:B103"/>
    <mergeCell ref="A82:H82"/>
    <mergeCell ref="A87:B87"/>
    <mergeCell ref="A83:A86"/>
    <mergeCell ref="A143:A147"/>
    <mergeCell ref="A151:H151"/>
    <mergeCell ref="A155:B155"/>
    <mergeCell ref="A152:A154"/>
    <mergeCell ref="A149:B149"/>
    <mergeCell ref="A125:B125"/>
    <mergeCell ref="A126:B126"/>
    <mergeCell ref="A97:B97"/>
    <mergeCell ref="A157:B157"/>
    <mergeCell ref="A104:H104"/>
    <mergeCell ref="A123:B123"/>
    <mergeCell ref="A118:A122"/>
    <mergeCell ref="A124:B124"/>
    <mergeCell ref="A128:H128"/>
    <mergeCell ref="A133:B133"/>
    <mergeCell ref="A129:A132"/>
    <mergeCell ref="A136:B136"/>
    <mergeCell ref="A197:B197"/>
    <mergeCell ref="A194:A196"/>
    <mergeCell ref="A185:B185"/>
    <mergeCell ref="A179:A184"/>
    <mergeCell ref="A117:B117"/>
    <mergeCell ref="A111:A116"/>
    <mergeCell ref="A134:A135"/>
    <mergeCell ref="A142:B142"/>
    <mergeCell ref="A137:A141"/>
    <mergeCell ref="A148:B148"/>
    <mergeCell ref="A191:B191"/>
    <mergeCell ref="A186:A190"/>
    <mergeCell ref="A192:B192"/>
    <mergeCell ref="A193:H193"/>
    <mergeCell ref="A176:B176"/>
    <mergeCell ref="A173:A175"/>
    <mergeCell ref="A178:B178"/>
    <mergeCell ref="A215:A217"/>
    <mergeCell ref="A220:B220"/>
    <mergeCell ref="A213:B213"/>
    <mergeCell ref="A200:B200"/>
    <mergeCell ref="A198:A199"/>
    <mergeCell ref="A206:B206"/>
    <mergeCell ref="A201:A205"/>
    <mergeCell ref="A212:B212"/>
    <mergeCell ref="A207:A211"/>
    <mergeCell ref="A164:B164"/>
    <mergeCell ref="A158:A163"/>
    <mergeCell ref="A169:B169"/>
    <mergeCell ref="A165:A168"/>
    <mergeCell ref="A170:B170"/>
    <mergeCell ref="A172:H172"/>
    <mergeCell ref="A236:B236"/>
    <mergeCell ref="A11:I11"/>
    <mergeCell ref="A226:B226"/>
    <mergeCell ref="A221:A225"/>
    <mergeCell ref="A231:B231"/>
    <mergeCell ref="A227:A230"/>
    <mergeCell ref="A232:B232"/>
    <mergeCell ref="A235:B235"/>
    <mergeCell ref="A214:H214"/>
    <mergeCell ref="A218:B218"/>
  </mergeCells>
  <printOptions/>
  <pageMargins left="0.11811023622047245" right="0.11811023622047245" top="0.15748031496062992" bottom="0.15748031496062992" header="0" footer="0"/>
  <pageSetup fitToHeight="0" fitToWidth="1" horizontalDpi="600" verticalDpi="600" orientation="portrait" paperSize="9" scale="48" r:id="rId1"/>
  <rowBreaks count="1" manualBreakCount="1">
    <brk id="17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7"/>
  <sheetViews>
    <sheetView zoomScalePageLayoutView="0" workbookViewId="0" topLeftCell="A1">
      <selection activeCell="D7" sqref="D7"/>
    </sheetView>
  </sheetViews>
  <sheetFormatPr defaultColWidth="9.00390625" defaultRowHeight="12.75"/>
  <cols>
    <col min="2" max="2" width="30.375" style="0" customWidth="1"/>
    <col min="3" max="3" width="12.125" style="0" customWidth="1"/>
    <col min="4" max="4" width="122.75390625" style="0" customWidth="1"/>
  </cols>
  <sheetData>
    <row r="2" ht="13.5" thickBot="1"/>
    <row r="3" spans="1:5" ht="47.25">
      <c r="A3" s="2" t="s">
        <v>142</v>
      </c>
      <c r="B3" s="3" t="s">
        <v>143</v>
      </c>
      <c r="C3" s="3" t="s">
        <v>144</v>
      </c>
      <c r="D3" s="3"/>
      <c r="E3" s="4"/>
    </row>
    <row r="4" spans="1:5" ht="40.5" customHeight="1">
      <c r="A4" s="5">
        <v>1</v>
      </c>
      <c r="B4" s="6" t="s">
        <v>49</v>
      </c>
      <c r="C4" s="6" t="s">
        <v>145</v>
      </c>
      <c r="D4" s="7"/>
      <c r="E4" s="4"/>
    </row>
    <row r="5" spans="1:5" ht="40.5" customHeight="1">
      <c r="A5" s="5">
        <v>2</v>
      </c>
      <c r="B5" s="6" t="s">
        <v>230</v>
      </c>
      <c r="C5" s="6" t="s">
        <v>145</v>
      </c>
      <c r="D5" s="7"/>
      <c r="E5" s="4"/>
    </row>
    <row r="6" spans="1:5" ht="40.5" customHeight="1">
      <c r="A6" s="5">
        <v>3</v>
      </c>
      <c r="B6" s="6" t="s">
        <v>204</v>
      </c>
      <c r="C6" s="6" t="s">
        <v>146</v>
      </c>
      <c r="D6" s="7"/>
      <c r="E6" s="4"/>
    </row>
    <row r="7" spans="1:5" ht="40.5" customHeight="1">
      <c r="A7" s="5">
        <v>4</v>
      </c>
      <c r="B7" s="6" t="s">
        <v>158</v>
      </c>
      <c r="C7" s="6" t="s">
        <v>145</v>
      </c>
      <c r="D7" s="7"/>
      <c r="E7" s="4"/>
    </row>
    <row r="8" spans="1:5" ht="40.5" customHeight="1">
      <c r="A8" s="5">
        <v>5</v>
      </c>
      <c r="B8" s="6" t="s">
        <v>15</v>
      </c>
      <c r="C8" s="6" t="s">
        <v>146</v>
      </c>
      <c r="D8" s="7"/>
      <c r="E8" s="4"/>
    </row>
    <row r="9" spans="1:5" ht="40.5" customHeight="1">
      <c r="A9" s="5">
        <v>6</v>
      </c>
      <c r="B9" s="6" t="s">
        <v>41</v>
      </c>
      <c r="C9" s="6" t="s">
        <v>145</v>
      </c>
      <c r="D9" s="7"/>
      <c r="E9" s="4"/>
    </row>
    <row r="10" spans="1:5" ht="40.5" customHeight="1">
      <c r="A10" s="5">
        <v>7</v>
      </c>
      <c r="B10" s="6" t="s">
        <v>257</v>
      </c>
      <c r="C10" s="6" t="s">
        <v>145</v>
      </c>
      <c r="D10" s="7"/>
      <c r="E10" s="4"/>
    </row>
    <row r="11" spans="1:5" ht="40.5" customHeight="1">
      <c r="A11" s="5">
        <v>8</v>
      </c>
      <c r="B11" s="6" t="s">
        <v>190</v>
      </c>
      <c r="C11" s="6" t="s">
        <v>145</v>
      </c>
      <c r="D11" s="7"/>
      <c r="E11" s="4"/>
    </row>
    <row r="12" spans="1:5" ht="40.5" customHeight="1">
      <c r="A12" s="5">
        <v>9</v>
      </c>
      <c r="B12" s="6" t="s">
        <v>125</v>
      </c>
      <c r="C12" s="6" t="s">
        <v>145</v>
      </c>
      <c r="D12" s="7"/>
      <c r="E12" s="4"/>
    </row>
    <row r="13" spans="1:5" ht="40.5" customHeight="1">
      <c r="A13" s="5">
        <v>10</v>
      </c>
      <c r="B13" s="6" t="s">
        <v>112</v>
      </c>
      <c r="C13" s="6" t="s">
        <v>145</v>
      </c>
      <c r="D13" s="7"/>
      <c r="E13" s="4"/>
    </row>
    <row r="14" spans="1:5" ht="40.5" customHeight="1">
      <c r="A14" s="5">
        <v>11</v>
      </c>
      <c r="B14" s="6" t="s">
        <v>119</v>
      </c>
      <c r="C14" s="6" t="s">
        <v>145</v>
      </c>
      <c r="D14" s="7"/>
      <c r="E14" s="4"/>
    </row>
    <row r="15" spans="1:5" ht="40.5" customHeight="1">
      <c r="A15" s="5">
        <v>12</v>
      </c>
      <c r="B15" s="6" t="s">
        <v>272</v>
      </c>
      <c r="C15" s="6" t="s">
        <v>145</v>
      </c>
      <c r="D15" s="7"/>
      <c r="E15" s="4"/>
    </row>
    <row r="16" spans="1:5" ht="40.5" customHeight="1">
      <c r="A16" s="5">
        <v>13</v>
      </c>
      <c r="B16" s="6" t="s">
        <v>128</v>
      </c>
      <c r="C16" s="6" t="s">
        <v>145</v>
      </c>
      <c r="D16" s="7"/>
      <c r="E16" s="4"/>
    </row>
    <row r="17" spans="1:5" ht="40.5" customHeight="1">
      <c r="A17" s="5">
        <v>14</v>
      </c>
      <c r="B17" s="6" t="s">
        <v>23</v>
      </c>
      <c r="C17" s="6" t="s">
        <v>145</v>
      </c>
      <c r="D17" s="7"/>
      <c r="E17" s="4"/>
    </row>
    <row r="18" spans="1:5" ht="40.5" customHeight="1">
      <c r="A18" s="5">
        <v>15</v>
      </c>
      <c r="B18" s="6" t="s">
        <v>118</v>
      </c>
      <c r="C18" s="6" t="s">
        <v>145</v>
      </c>
      <c r="D18" s="7"/>
      <c r="E18" s="4"/>
    </row>
    <row r="19" spans="1:5" ht="40.5" customHeight="1">
      <c r="A19" s="5">
        <v>16</v>
      </c>
      <c r="B19" s="6" t="s">
        <v>45</v>
      </c>
      <c r="C19" s="6" t="s">
        <v>145</v>
      </c>
      <c r="D19" s="7"/>
      <c r="E19" s="4"/>
    </row>
    <row r="20" spans="1:5" ht="40.5" customHeight="1">
      <c r="A20" s="5">
        <v>17</v>
      </c>
      <c r="B20" s="6" t="s">
        <v>191</v>
      </c>
      <c r="C20" s="6" t="s">
        <v>145</v>
      </c>
      <c r="D20" s="7"/>
      <c r="E20" s="4"/>
    </row>
    <row r="21" spans="1:5" ht="40.5" customHeight="1">
      <c r="A21" s="5">
        <v>18</v>
      </c>
      <c r="B21" s="6" t="s">
        <v>93</v>
      </c>
      <c r="C21" s="6" t="s">
        <v>146</v>
      </c>
      <c r="D21" s="7"/>
      <c r="E21" s="4"/>
    </row>
    <row r="22" spans="1:5" ht="40.5" customHeight="1">
      <c r="A22" s="5">
        <v>19</v>
      </c>
      <c r="B22" s="6" t="s">
        <v>83</v>
      </c>
      <c r="C22" s="6" t="s">
        <v>147</v>
      </c>
      <c r="D22" s="7"/>
      <c r="E22" s="4"/>
    </row>
    <row r="23" spans="1:5" ht="40.5" customHeight="1">
      <c r="A23" s="5">
        <v>20</v>
      </c>
      <c r="B23" s="6" t="s">
        <v>69</v>
      </c>
      <c r="C23" s="6" t="s">
        <v>145</v>
      </c>
      <c r="D23" s="7"/>
      <c r="E23" s="4"/>
    </row>
    <row r="24" spans="1:5" ht="40.5" customHeight="1">
      <c r="A24" s="5">
        <v>21</v>
      </c>
      <c r="B24" s="6" t="s">
        <v>11</v>
      </c>
      <c r="C24" s="6" t="s">
        <v>145</v>
      </c>
      <c r="D24" s="7"/>
      <c r="E24" s="4"/>
    </row>
    <row r="25" spans="1:5" ht="40.5" customHeight="1">
      <c r="A25" s="5">
        <v>22</v>
      </c>
      <c r="B25" s="6" t="s">
        <v>44</v>
      </c>
      <c r="C25" s="6" t="s">
        <v>145</v>
      </c>
      <c r="D25" s="7"/>
      <c r="E25" s="4"/>
    </row>
    <row r="26" spans="1:5" ht="40.5" customHeight="1">
      <c r="A26" s="5">
        <v>23</v>
      </c>
      <c r="B26" s="6" t="s">
        <v>234</v>
      </c>
      <c r="C26" s="6" t="s">
        <v>145</v>
      </c>
      <c r="D26" s="7"/>
      <c r="E26" s="4"/>
    </row>
    <row r="27" spans="1:5" ht="40.5" customHeight="1">
      <c r="A27" s="5">
        <v>24</v>
      </c>
      <c r="B27" s="6" t="s">
        <v>251</v>
      </c>
      <c r="C27" s="6" t="s">
        <v>145</v>
      </c>
      <c r="D27" s="7"/>
      <c r="E27" s="4"/>
    </row>
    <row r="28" spans="1:5" ht="40.5" customHeight="1">
      <c r="A28" s="5">
        <v>25</v>
      </c>
      <c r="B28" s="6" t="s">
        <v>187</v>
      </c>
      <c r="C28" s="6" t="s">
        <v>145</v>
      </c>
      <c r="D28" s="7"/>
      <c r="E28" s="4"/>
    </row>
    <row r="29" spans="1:5" ht="40.5" customHeight="1">
      <c r="A29" s="5">
        <v>26</v>
      </c>
      <c r="B29" s="6" t="s">
        <v>99</v>
      </c>
      <c r="C29" s="6" t="s">
        <v>145</v>
      </c>
      <c r="D29" s="7"/>
      <c r="E29" s="4"/>
    </row>
    <row r="30" spans="1:5" ht="40.5" customHeight="1">
      <c r="A30" s="5">
        <v>27</v>
      </c>
      <c r="B30" s="6" t="s">
        <v>64</v>
      </c>
      <c r="C30" s="6" t="s">
        <v>145</v>
      </c>
      <c r="D30" s="7"/>
      <c r="E30" s="4"/>
    </row>
    <row r="31" spans="1:5" ht="40.5" customHeight="1">
      <c r="A31" s="5">
        <v>28</v>
      </c>
      <c r="B31" s="6" t="s">
        <v>42</v>
      </c>
      <c r="C31" s="6" t="s">
        <v>145</v>
      </c>
      <c r="D31" s="7"/>
      <c r="E31" s="4"/>
    </row>
    <row r="32" spans="1:5" ht="40.5" customHeight="1">
      <c r="A32" s="5">
        <v>29</v>
      </c>
      <c r="B32" s="6" t="s">
        <v>150</v>
      </c>
      <c r="C32" s="6" t="s">
        <v>145</v>
      </c>
      <c r="D32" s="7"/>
      <c r="E32" s="4"/>
    </row>
    <row r="33" spans="1:5" ht="40.5" customHeight="1">
      <c r="A33" s="5">
        <v>30</v>
      </c>
      <c r="B33" s="6" t="s">
        <v>36</v>
      </c>
      <c r="C33" s="6" t="s">
        <v>146</v>
      </c>
      <c r="D33" s="7"/>
      <c r="E33" s="4"/>
    </row>
    <row r="34" spans="1:5" ht="40.5" customHeight="1">
      <c r="A34" s="5">
        <v>31</v>
      </c>
      <c r="B34" s="6" t="s">
        <v>12</v>
      </c>
      <c r="C34" s="6" t="s">
        <v>145</v>
      </c>
      <c r="D34" s="7"/>
      <c r="E34" s="4"/>
    </row>
    <row r="35" spans="1:5" ht="40.5" customHeight="1">
      <c r="A35" s="5">
        <v>32</v>
      </c>
      <c r="B35" s="6" t="s">
        <v>16</v>
      </c>
      <c r="C35" s="6" t="s">
        <v>146</v>
      </c>
      <c r="D35" s="7"/>
      <c r="E35" s="4"/>
    </row>
    <row r="36" spans="1:5" ht="40.5" customHeight="1">
      <c r="A36" s="5">
        <v>33</v>
      </c>
      <c r="B36" s="6" t="s">
        <v>39</v>
      </c>
      <c r="C36" s="6" t="s">
        <v>145</v>
      </c>
      <c r="D36" s="8"/>
      <c r="E36" s="4"/>
    </row>
    <row r="37" spans="1:5" ht="40.5" customHeight="1">
      <c r="A37" s="5">
        <v>34</v>
      </c>
      <c r="B37" s="6" t="s">
        <v>223</v>
      </c>
      <c r="C37" s="6" t="s">
        <v>145</v>
      </c>
      <c r="D37" s="7"/>
      <c r="E37" s="4"/>
    </row>
    <row r="38" spans="1:5" ht="40.5" customHeight="1">
      <c r="A38" s="5">
        <v>35</v>
      </c>
      <c r="B38" s="6" t="s">
        <v>56</v>
      </c>
      <c r="C38" s="6" t="s">
        <v>145</v>
      </c>
      <c r="D38" s="7"/>
      <c r="E38" s="4"/>
    </row>
    <row r="39" spans="1:5" ht="40.5" customHeight="1">
      <c r="A39" s="5">
        <v>36</v>
      </c>
      <c r="B39" s="6" t="s">
        <v>28</v>
      </c>
      <c r="C39" s="6" t="s">
        <v>146</v>
      </c>
      <c r="D39" s="7"/>
      <c r="E39" s="4"/>
    </row>
    <row r="40" spans="1:5" ht="40.5" customHeight="1">
      <c r="A40" s="5">
        <v>37</v>
      </c>
      <c r="B40" s="6" t="s">
        <v>172</v>
      </c>
      <c r="C40" s="6" t="s">
        <v>145</v>
      </c>
      <c r="D40" s="7"/>
      <c r="E40" s="4"/>
    </row>
    <row r="41" spans="1:5" ht="40.5" customHeight="1">
      <c r="A41" s="5">
        <v>38</v>
      </c>
      <c r="B41" s="6" t="s">
        <v>238</v>
      </c>
      <c r="C41" s="6" t="s">
        <v>145</v>
      </c>
      <c r="D41" s="7"/>
      <c r="E41" s="4"/>
    </row>
    <row r="42" spans="1:5" ht="40.5" customHeight="1">
      <c r="A42" s="5">
        <v>39</v>
      </c>
      <c r="B42" s="6" t="s">
        <v>43</v>
      </c>
      <c r="C42" s="6" t="s">
        <v>145</v>
      </c>
      <c r="D42" s="7"/>
      <c r="E42" s="4"/>
    </row>
    <row r="43" spans="1:5" ht="40.5" customHeight="1">
      <c r="A43" s="5">
        <v>40</v>
      </c>
      <c r="B43" s="6" t="s">
        <v>102</v>
      </c>
      <c r="C43" s="6" t="s">
        <v>145</v>
      </c>
      <c r="D43" s="7"/>
      <c r="E43" s="4"/>
    </row>
    <row r="44" spans="1:5" ht="40.5" customHeight="1">
      <c r="A44" s="5">
        <v>41</v>
      </c>
      <c r="B44" s="6" t="s">
        <v>55</v>
      </c>
      <c r="C44" s="6" t="s">
        <v>145</v>
      </c>
      <c r="D44" s="7"/>
      <c r="E44" s="4"/>
    </row>
    <row r="45" spans="1:5" ht="40.5" customHeight="1">
      <c r="A45" s="5">
        <v>42</v>
      </c>
      <c r="B45" s="6" t="s">
        <v>96</v>
      </c>
      <c r="C45" s="6" t="s">
        <v>145</v>
      </c>
      <c r="D45" s="7"/>
      <c r="E45" s="4"/>
    </row>
    <row r="46" spans="1:5" ht="40.5" customHeight="1">
      <c r="A46" s="5">
        <v>43</v>
      </c>
      <c r="B46" s="6" t="s">
        <v>70</v>
      </c>
      <c r="C46" s="6" t="s">
        <v>145</v>
      </c>
      <c r="D46" s="7"/>
      <c r="E46" s="4"/>
    </row>
    <row r="47" spans="1:5" ht="40.5" customHeight="1">
      <c r="A47" s="5">
        <v>44</v>
      </c>
      <c r="B47" s="6" t="s">
        <v>103</v>
      </c>
      <c r="C47" s="6" t="s">
        <v>145</v>
      </c>
      <c r="D47" s="7"/>
      <c r="E47" s="4"/>
    </row>
    <row r="48" spans="1:5" ht="40.5" customHeight="1">
      <c r="A48" s="5">
        <v>45</v>
      </c>
      <c r="B48" s="6" t="s">
        <v>87</v>
      </c>
      <c r="C48" s="6" t="s">
        <v>145</v>
      </c>
      <c r="D48" s="7"/>
      <c r="E48" s="4"/>
    </row>
    <row r="49" spans="1:5" ht="40.5" customHeight="1">
      <c r="A49" s="5">
        <v>46</v>
      </c>
      <c r="B49" s="6" t="s">
        <v>86</v>
      </c>
      <c r="C49" s="6" t="s">
        <v>145</v>
      </c>
      <c r="D49" s="7"/>
      <c r="E49" s="4"/>
    </row>
    <row r="50" spans="1:5" ht="40.5" customHeight="1">
      <c r="A50" s="5">
        <v>47</v>
      </c>
      <c r="B50" s="6" t="s">
        <v>155</v>
      </c>
      <c r="C50" s="6" t="s">
        <v>146</v>
      </c>
      <c r="D50" s="7"/>
      <c r="E50" s="4"/>
    </row>
    <row r="51" spans="1:5" ht="40.5" customHeight="1">
      <c r="A51" s="5">
        <v>48</v>
      </c>
      <c r="B51" s="6" t="s">
        <v>13</v>
      </c>
      <c r="C51" s="6" t="s">
        <v>145</v>
      </c>
      <c r="D51" s="7"/>
      <c r="E51" s="4"/>
    </row>
    <row r="52" spans="1:5" ht="40.5" customHeight="1">
      <c r="A52" s="5">
        <v>49</v>
      </c>
      <c r="B52" s="6" t="s">
        <v>34</v>
      </c>
      <c r="C52" s="6" t="s">
        <v>145</v>
      </c>
      <c r="D52" s="8"/>
      <c r="E52" s="4"/>
    </row>
    <row r="53" spans="1:5" ht="40.5" customHeight="1">
      <c r="A53" s="5">
        <v>50</v>
      </c>
      <c r="B53" s="6" t="s">
        <v>241</v>
      </c>
      <c r="C53" s="6" t="s">
        <v>145</v>
      </c>
      <c r="D53" s="7"/>
      <c r="E53" s="4"/>
    </row>
    <row r="54" spans="1:5" ht="40.5" customHeight="1">
      <c r="A54" s="5">
        <v>51</v>
      </c>
      <c r="B54" s="6" t="s">
        <v>173</v>
      </c>
      <c r="C54" s="6" t="s">
        <v>145</v>
      </c>
      <c r="D54" s="7"/>
      <c r="E54" s="4"/>
    </row>
    <row r="55" spans="1:5" ht="40.5" customHeight="1">
      <c r="A55" s="5">
        <v>52</v>
      </c>
      <c r="B55" s="6" t="s">
        <v>40</v>
      </c>
      <c r="C55" s="6" t="s">
        <v>145</v>
      </c>
      <c r="D55" s="7"/>
      <c r="E55" s="4"/>
    </row>
    <row r="56" spans="1:5" ht="40.5" customHeight="1">
      <c r="A56" s="5">
        <v>53</v>
      </c>
      <c r="B56" s="6" t="s">
        <v>106</v>
      </c>
      <c r="C56" s="6" t="s">
        <v>146</v>
      </c>
      <c r="D56" s="7"/>
      <c r="E56" s="4"/>
    </row>
    <row r="57" spans="1:5" ht="40.5" customHeight="1">
      <c r="A57" s="5">
        <v>54</v>
      </c>
      <c r="B57" s="6" t="s">
        <v>14</v>
      </c>
      <c r="C57" s="6" t="s">
        <v>145</v>
      </c>
      <c r="D57" s="7"/>
      <c r="E57" s="4"/>
    </row>
    <row r="58" spans="1:5" ht="40.5" customHeight="1">
      <c r="A58" s="5">
        <v>55</v>
      </c>
      <c r="B58" s="6" t="s">
        <v>90</v>
      </c>
      <c r="C58" s="6" t="s">
        <v>145</v>
      </c>
      <c r="D58" s="7"/>
      <c r="E58" s="4"/>
    </row>
    <row r="59" spans="1:5" ht="40.5" customHeight="1">
      <c r="A59" s="5">
        <v>56</v>
      </c>
      <c r="B59" s="6" t="s">
        <v>76</v>
      </c>
      <c r="C59" s="6" t="s">
        <v>145</v>
      </c>
      <c r="D59" s="7"/>
      <c r="E59" s="4"/>
    </row>
    <row r="60" spans="1:5" ht="40.5" customHeight="1">
      <c r="A60" s="5">
        <v>57</v>
      </c>
      <c r="B60" s="6" t="s">
        <v>46</v>
      </c>
      <c r="C60" s="6" t="s">
        <v>145</v>
      </c>
      <c r="D60" s="7"/>
      <c r="E60" s="4"/>
    </row>
    <row r="61" spans="1:5" ht="40.5" customHeight="1">
      <c r="A61" s="5">
        <v>58</v>
      </c>
      <c r="B61" s="6" t="s">
        <v>109</v>
      </c>
      <c r="C61" s="6" t="s">
        <v>145</v>
      </c>
      <c r="D61" s="7"/>
      <c r="E61" s="4"/>
    </row>
    <row r="62" spans="1:5" ht="40.5" customHeight="1">
      <c r="A62" s="5">
        <v>59</v>
      </c>
      <c r="B62" s="6" t="s">
        <v>20</v>
      </c>
      <c r="C62" s="6" t="s">
        <v>145</v>
      </c>
      <c r="D62" s="7"/>
      <c r="E62" s="4"/>
    </row>
    <row r="63" spans="1:5" ht="40.5" customHeight="1">
      <c r="A63" s="5">
        <v>60</v>
      </c>
      <c r="B63" s="6" t="s">
        <v>51</v>
      </c>
      <c r="C63" s="6" t="s">
        <v>145</v>
      </c>
      <c r="D63" s="7"/>
      <c r="E63" s="4"/>
    </row>
    <row r="64" spans="1:5" ht="40.5" customHeight="1">
      <c r="A64" s="5">
        <v>61</v>
      </c>
      <c r="B64" s="6" t="s">
        <v>63</v>
      </c>
      <c r="C64" s="6" t="s">
        <v>145</v>
      </c>
      <c r="D64" s="7"/>
      <c r="E64" s="4"/>
    </row>
    <row r="65" spans="1:5" ht="40.5" customHeight="1">
      <c r="A65" s="5">
        <v>62</v>
      </c>
      <c r="B65" s="6" t="s">
        <v>35</v>
      </c>
      <c r="C65" s="6" t="s">
        <v>145</v>
      </c>
      <c r="D65" s="7"/>
      <c r="E65" s="4"/>
    </row>
    <row r="66" spans="1:5" ht="40.5" customHeight="1">
      <c r="A66" s="5">
        <v>63</v>
      </c>
      <c r="B66" s="6" t="s">
        <v>73</v>
      </c>
      <c r="C66" s="6" t="s">
        <v>145</v>
      </c>
      <c r="D66" s="4"/>
      <c r="E66" s="4"/>
    </row>
    <row r="67" spans="1:5" ht="40.5" customHeight="1" thickBot="1">
      <c r="A67" s="5">
        <v>64</v>
      </c>
      <c r="B67" s="9" t="s">
        <v>77</v>
      </c>
      <c r="C67" s="9" t="s">
        <v>148</v>
      </c>
      <c r="D67" s="7"/>
      <c r="E67" s="4"/>
    </row>
  </sheetData>
  <sheetProtection/>
  <printOptions/>
  <pageMargins left="0.15748031496062992" right="0.35433070866141736" top="0.3937007874015748" bottom="0.3937007874015748" header="0.5118110236220472" footer="0.5118110236220472"/>
  <pageSetup fitToHeight="4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125" style="0" customWidth="1"/>
    <col min="2" max="2" width="21.375" style="0" customWidth="1"/>
    <col min="3" max="3" width="42.875" style="0" customWidth="1"/>
  </cols>
  <sheetData>
    <row r="1" spans="1:3" ht="15">
      <c r="A1" s="157" t="s">
        <v>292</v>
      </c>
      <c r="B1" s="158"/>
      <c r="C1" s="159"/>
    </row>
    <row r="2" spans="1:3" ht="12.75">
      <c r="A2" s="160"/>
      <c r="B2" s="161" t="s">
        <v>293</v>
      </c>
      <c r="C2" s="162"/>
    </row>
    <row r="3" spans="1:3" ht="12.75">
      <c r="A3" s="160"/>
      <c r="B3" s="161" t="s">
        <v>294</v>
      </c>
      <c r="C3" s="162"/>
    </row>
    <row r="4" spans="1:3" ht="15">
      <c r="A4" s="163" t="s">
        <v>295</v>
      </c>
      <c r="B4" s="164"/>
      <c r="C4" s="165"/>
    </row>
    <row r="5" spans="1:3" ht="12.75">
      <c r="A5" s="155" t="s">
        <v>296</v>
      </c>
      <c r="B5" s="156"/>
      <c r="C5" s="98" t="s">
        <v>297</v>
      </c>
    </row>
    <row r="6" spans="1:3" ht="127.5">
      <c r="A6" s="153" t="s">
        <v>298</v>
      </c>
      <c r="B6" s="154"/>
      <c r="C6" s="98" t="s">
        <v>299</v>
      </c>
    </row>
    <row r="7" spans="1:3" ht="51">
      <c r="A7" s="153" t="s">
        <v>300</v>
      </c>
      <c r="B7" s="154"/>
      <c r="C7" s="98" t="s">
        <v>301</v>
      </c>
    </row>
    <row r="8" spans="1:3" ht="12.75">
      <c r="A8" s="155" t="s">
        <v>302</v>
      </c>
      <c r="B8" s="156"/>
      <c r="C8" s="98" t="s">
        <v>303</v>
      </c>
    </row>
    <row r="9" spans="1:3" ht="12.75">
      <c r="A9" s="155" t="s">
        <v>304</v>
      </c>
      <c r="B9" s="156"/>
      <c r="C9" s="98" t="s">
        <v>305</v>
      </c>
    </row>
    <row r="10" spans="1:3" ht="12.75">
      <c r="A10" s="155" t="s">
        <v>306</v>
      </c>
      <c r="B10" s="156"/>
      <c r="C10" s="98" t="s">
        <v>307</v>
      </c>
    </row>
    <row r="11" spans="1:3" ht="12.75">
      <c r="A11" s="155" t="s">
        <v>308</v>
      </c>
      <c r="B11" s="156"/>
      <c r="C11" s="98" t="s">
        <v>309</v>
      </c>
    </row>
    <row r="12" spans="1:3" ht="13.5" thickBot="1">
      <c r="A12" s="99"/>
      <c r="B12" s="100"/>
      <c r="C12" s="101"/>
    </row>
  </sheetData>
  <sheetProtection/>
  <mergeCells count="12"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  <mergeCell ref="A11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2023-08-22T05:01:28Z</cp:lastPrinted>
  <dcterms:created xsi:type="dcterms:W3CDTF">2010-09-29T09:10:17Z</dcterms:created>
  <dcterms:modified xsi:type="dcterms:W3CDTF">2023-08-22T05:32:54Z</dcterms:modified>
  <cp:category/>
  <cp:version/>
  <cp:contentType/>
  <cp:contentStatus/>
</cp:coreProperties>
</file>